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AF COMM" sheetId="1" r:id="rId1"/>
    <sheet name="LL&amp;BB COMM" sheetId="2" r:id="rId2"/>
    <sheet name="TRADE SCHEME&amp;REIMBURSEMENT" sheetId="3" r:id="rId3"/>
  </sheets>
  <definedNames>
    <definedName name="_xlnm.Print_Area" localSheetId="0">'CAF COMM'!$A$5:$P$34</definedName>
  </definedNames>
  <calcPr fullCalcOnLoad="1"/>
</workbook>
</file>

<file path=xl/sharedStrings.xml><?xml version="1.0" encoding="utf-8"?>
<sst xmlns="http://schemas.openxmlformats.org/spreadsheetml/2006/main" count="182" uniqueCount="132">
  <si>
    <t>9041100152986</t>
  </si>
  <si>
    <t>9041100152997</t>
  </si>
  <si>
    <t>9041100152988</t>
  </si>
  <si>
    <t>9041100153002</t>
  </si>
  <si>
    <t>9041100153001</t>
  </si>
  <si>
    <t>9041100153007</t>
  </si>
  <si>
    <t>9041100152802</t>
  </si>
  <si>
    <t>9041100152996</t>
  </si>
  <si>
    <t>9041100152990</t>
  </si>
  <si>
    <t>9041100152991</t>
  </si>
  <si>
    <t>9041100152992</t>
  </si>
  <si>
    <t>9041100153003</t>
  </si>
  <si>
    <t>9041100152989</t>
  </si>
  <si>
    <t>9041100152714</t>
  </si>
  <si>
    <t>9041100152999</t>
  </si>
  <si>
    <t>9041100153004</t>
  </si>
  <si>
    <t>9041100153005</t>
  </si>
  <si>
    <t>9041100152995</t>
  </si>
  <si>
    <t>9041100152803</t>
  </si>
  <si>
    <t>9041100152801</t>
  </si>
  <si>
    <t>9041100153000</t>
  </si>
  <si>
    <t>9041100152713</t>
  </si>
  <si>
    <t>9041100152987</t>
  </si>
  <si>
    <t>9041100152993</t>
  </si>
  <si>
    <t>9041100152994</t>
  </si>
  <si>
    <t>9041100152998</t>
  </si>
  <si>
    <t>9041100153006</t>
  </si>
  <si>
    <t>Select</t>
  </si>
  <si>
    <t>BILLNO</t>
  </si>
  <si>
    <t>DEALERNAME</t>
  </si>
  <si>
    <t>KT01101</t>
  </si>
  <si>
    <t>M/S SOMAYA MARKETING-NEW</t>
  </si>
  <si>
    <t>KT01115</t>
  </si>
  <si>
    <t>M/S VINAYAKA AGENCIES.ULSOOR-NEW</t>
  </si>
  <si>
    <t>KT01120</t>
  </si>
  <si>
    <t>M/s BALAJI MEDICAL &amp; GENERAL STORES,-NEW</t>
  </si>
  <si>
    <t>KT01104</t>
  </si>
  <si>
    <t>M/S FUSION WELDTRODE CORPORATION-MYS RD-NEW</t>
  </si>
  <si>
    <t>KT01119</t>
  </si>
  <si>
    <t>M/s SHRUTHI STORES-NEW</t>
  </si>
  <si>
    <t>KT01126</t>
  </si>
  <si>
    <t>M/s RAMANAGARAM TRADING Co,-NEW</t>
  </si>
  <si>
    <t>KT01113</t>
  </si>
  <si>
    <t>M/S BHOOPALAM ELECTRONICS, -NEW</t>
  </si>
  <si>
    <t>KARFRBG13</t>
  </si>
  <si>
    <t>SOMAYA MKTG YPR BG13</t>
  </si>
  <si>
    <t>KARFRBG10</t>
  </si>
  <si>
    <t>VINAYAKA AGENCIES BGEAST BG10</t>
  </si>
  <si>
    <t>KARFRBG02</t>
  </si>
  <si>
    <t>SRI VENKATESHWARA CONSUMER SUPPLIES BG02</t>
  </si>
  <si>
    <t>KT01118</t>
  </si>
  <si>
    <t>M/S SHARMA TELECOM-NEW-INDIRANAGAR</t>
  </si>
  <si>
    <t>KT01103</t>
  </si>
  <si>
    <t>M/S FUSION WELDTRODE CORPORATION-HSK-NEW</t>
  </si>
  <si>
    <t>KABG01ULS</t>
  </si>
  <si>
    <t>M/S VINAYAKA AGENCIES ULS BG01</t>
  </si>
  <si>
    <t>KT01106</t>
  </si>
  <si>
    <t>M/s MAGNUM FASION-NEW</t>
  </si>
  <si>
    <t>KT01107</t>
  </si>
  <si>
    <t>M/s AIR CONNECT-NEW</t>
  </si>
  <si>
    <t>KT01108</t>
  </si>
  <si>
    <t>M/S ADS SERVICES-NEW</t>
  </si>
  <si>
    <t>KT01114</t>
  </si>
  <si>
    <t>M/S VENKATESHWARA CONSUMER SUPPLIES-NEW-RAJ-BSV</t>
  </si>
  <si>
    <t>KT01121</t>
  </si>
  <si>
    <t>M/s SHANKAR ENTERPRISES-NEW</t>
  </si>
  <si>
    <t>KT01110</t>
  </si>
  <si>
    <t>M/s SOMAYA MARKETING-NEW</t>
  </si>
  <si>
    <t>KT01112</t>
  </si>
  <si>
    <t>M/S SRI VENKATESHWARA CONSUMER SUPPLIES-NEW-MALLESHWARAM</t>
  </si>
  <si>
    <t>KT01116</t>
  </si>
  <si>
    <t>M/S VINAYAKA AGENCIES,BGEAST -NEW</t>
  </si>
  <si>
    <t>KT01125</t>
  </si>
  <si>
    <t>M/s BHARAT MOBILES-NEW</t>
  </si>
  <si>
    <t>KABG06VIJ</t>
  </si>
  <si>
    <t>BHOOPALAM ELECTRONICS VIJ BG06</t>
  </si>
  <si>
    <t>KT01105</t>
  </si>
  <si>
    <t>M/s DEVENDRA TELECOM-NEW</t>
  </si>
  <si>
    <t>KT01117</t>
  </si>
  <si>
    <t>M/s DGIT MART-NEW</t>
  </si>
  <si>
    <t>KT01123</t>
  </si>
  <si>
    <t>M/s Sharma Telecom-NEW</t>
  </si>
  <si>
    <t>KT01124</t>
  </si>
  <si>
    <t>M/s GIRI TRADING Co-NEW</t>
  </si>
  <si>
    <t>BASIC SIM</t>
  </si>
  <si>
    <t>COMM @ Rs.5/</t>
  </si>
  <si>
    <t>corrected comm @Rs 20/-</t>
  </si>
  <si>
    <t>2G</t>
  </si>
  <si>
    <t>COMM Rs.20/-</t>
  </si>
  <si>
    <t>3G</t>
  </si>
  <si>
    <t>COMM Rs.40/-</t>
  </si>
  <si>
    <t>MNP</t>
  </si>
  <si>
    <t>comm @Rs.50</t>
  </si>
  <si>
    <t>TOTAL COMM</t>
  </si>
  <si>
    <t>TOTAL NO OF CONN</t>
  </si>
  <si>
    <t>CONSOLIDATED LIST OF CAF COMMISSION FOR MARCH 2011</t>
  </si>
  <si>
    <t>COMMISSION -LANDLINE&amp; BROADBAND</t>
  </si>
  <si>
    <t>SL NO</t>
  </si>
  <si>
    <t>FR CODE</t>
  </si>
  <si>
    <t>1</t>
  </si>
  <si>
    <t>BG-01</t>
  </si>
  <si>
    <t>2</t>
  </si>
  <si>
    <t>BG-13</t>
  </si>
  <si>
    <t>4</t>
  </si>
  <si>
    <t>M/s SOMAYA MARKETING-BG-05</t>
  </si>
  <si>
    <t>BG-05</t>
  </si>
  <si>
    <t>5</t>
  </si>
  <si>
    <t>M/s SOMAYA MARKETING-BN-01</t>
  </si>
  <si>
    <t>BN-01</t>
  </si>
  <si>
    <t>6</t>
  </si>
  <si>
    <t>M/s MAGNUM APPARELS</t>
  </si>
  <si>
    <t>BG-04</t>
  </si>
  <si>
    <t>7</t>
  </si>
  <si>
    <t>ADS</t>
  </si>
  <si>
    <t>BG-03</t>
  </si>
  <si>
    <t>I</t>
  </si>
  <si>
    <t>II</t>
  </si>
  <si>
    <t>INCENTIVE FOR THE MONTH OF MAR11</t>
  </si>
  <si>
    <t>KARNATAKA REIMBURSEMENT SCHEME</t>
  </si>
  <si>
    <t>TRADE SCHEME</t>
  </si>
  <si>
    <t>SLNO</t>
  </si>
  <si>
    <t>FRANCHISEE</t>
  </si>
  <si>
    <t>CODE</t>
  </si>
  <si>
    <t>NO OF ACTIVATIONS</t>
  </si>
  <si>
    <t>AMOUNT DUE</t>
  </si>
  <si>
    <t>TOTAL AMT</t>
  </si>
  <si>
    <t>M/S AVSAR CONSULTANTS -NEW</t>
  </si>
  <si>
    <t>M/s VAISHNAVI ENTERPRISES-NEW</t>
  </si>
  <si>
    <t>Sub Total For</t>
  </si>
  <si>
    <t>INVOICE HAS TO BE SUBMITTED WITHIN 5TH OF MAY TO PROCESS FOR PAYMENT</t>
  </si>
  <si>
    <t>ENTRY OF INVOICE DETAILS IN THE FRAN WEBSITE  IS ESSENTIAL</t>
  </si>
  <si>
    <t>TO ALL FRANCHISEES ,</t>
  </si>
</sst>
</file>

<file path=xl/styles.xml><?xml version="1.0" encoding="utf-8"?>
<styleSheet xmlns="http://schemas.openxmlformats.org/spreadsheetml/2006/main">
  <numFmts count="17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0"/>
    </font>
    <font>
      <b/>
      <sz val="10"/>
      <name val="Arial"/>
      <family val="0"/>
    </font>
    <font>
      <b/>
      <sz val="10"/>
      <name val="Times New Roman"/>
      <family val="1"/>
    </font>
    <font>
      <b/>
      <sz val="12"/>
      <name val="Arial"/>
      <family val="0"/>
    </font>
    <font>
      <b/>
      <sz val="12"/>
      <name val="Times"/>
      <family val="0"/>
    </font>
    <font>
      <sz val="10"/>
      <name val="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1" xfId="0" applyNumberFormat="1" applyFont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17" fontId="2" fillId="0" borderId="0" xfId="0" applyNumberFormat="1" applyFont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/>
    </xf>
    <xf numFmtId="0" fontId="7" fillId="0" borderId="1" xfId="0" applyFont="1" applyFill="1" applyBorder="1" applyAlignment="1">
      <alignment horizontal="left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33"/>
  <sheetViews>
    <sheetView tabSelected="1" workbookViewId="0" topLeftCell="J22">
      <selection activeCell="B1" sqref="B1"/>
    </sheetView>
  </sheetViews>
  <sheetFormatPr defaultColWidth="9.140625" defaultRowHeight="12.75"/>
  <cols>
    <col min="1" max="1" width="6.00390625" style="2" customWidth="1"/>
    <col min="2" max="2" width="22.28125" style="7" customWidth="1"/>
    <col min="3" max="3" width="43.421875" style="8" customWidth="1"/>
    <col min="4" max="4" width="22.28125" style="8" customWidth="1"/>
    <col min="5" max="16" width="15.7109375" style="2" customWidth="1"/>
    <col min="17" max="16384" width="9.140625" style="2" customWidth="1"/>
  </cols>
  <sheetData>
    <row r="1" ht="26.25">
      <c r="B1" s="7" t="s">
        <v>131</v>
      </c>
    </row>
    <row r="2" ht="26.25">
      <c r="B2" s="7" t="s">
        <v>129</v>
      </c>
    </row>
    <row r="3" ht="26.25">
      <c r="B3" s="7" t="s">
        <v>130</v>
      </c>
    </row>
    <row r="5" spans="1:3" ht="26.25">
      <c r="A5" s="2" t="s">
        <v>115</v>
      </c>
      <c r="C5" s="8" t="s">
        <v>95</v>
      </c>
    </row>
    <row r="6" spans="1:16" ht="79.5" customHeight="1">
      <c r="A6" s="1" t="s">
        <v>27</v>
      </c>
      <c r="B6" s="5" t="s">
        <v>28</v>
      </c>
      <c r="C6" s="6" t="s">
        <v>29</v>
      </c>
      <c r="D6" s="6"/>
      <c r="E6" s="9" t="s">
        <v>84</v>
      </c>
      <c r="F6" s="9" t="s">
        <v>85</v>
      </c>
      <c r="G6" s="9" t="s">
        <v>84</v>
      </c>
      <c r="H6" s="9" t="s">
        <v>86</v>
      </c>
      <c r="I6" s="9" t="s">
        <v>87</v>
      </c>
      <c r="J6" s="9" t="s">
        <v>88</v>
      </c>
      <c r="K6" s="9" t="s">
        <v>89</v>
      </c>
      <c r="L6" s="9" t="s">
        <v>90</v>
      </c>
      <c r="M6" s="10" t="s">
        <v>91</v>
      </c>
      <c r="N6" s="10" t="s">
        <v>92</v>
      </c>
      <c r="O6" s="9" t="s">
        <v>93</v>
      </c>
      <c r="P6" s="10" t="s">
        <v>94</v>
      </c>
    </row>
    <row r="7" spans="1:16" ht="24.75" customHeight="1">
      <c r="A7" s="1">
        <v>1</v>
      </c>
      <c r="B7" s="5" t="s">
        <v>21</v>
      </c>
      <c r="C7" s="6" t="s">
        <v>55</v>
      </c>
      <c r="D7" s="6" t="s">
        <v>54</v>
      </c>
      <c r="E7" s="1">
        <v>1</v>
      </c>
      <c r="F7" s="1">
        <f>E7*5</f>
        <v>5</v>
      </c>
      <c r="G7" s="1">
        <v>0</v>
      </c>
      <c r="H7" s="1">
        <f>G7*20</f>
        <v>0</v>
      </c>
      <c r="I7" s="1">
        <v>0</v>
      </c>
      <c r="J7" s="1">
        <f>I7*20</f>
        <v>0</v>
      </c>
      <c r="K7" s="1">
        <v>0</v>
      </c>
      <c r="L7" s="1">
        <f>K7*40</f>
        <v>0</v>
      </c>
      <c r="M7" s="1">
        <v>0</v>
      </c>
      <c r="N7" s="1">
        <f>M7*50</f>
        <v>0</v>
      </c>
      <c r="O7" s="1">
        <f>F7+H7+J7+L7+N7</f>
        <v>5</v>
      </c>
      <c r="P7" s="1">
        <f>E7+G7+I7+K7+M7</f>
        <v>1</v>
      </c>
    </row>
    <row r="8" spans="1:16" ht="26.25">
      <c r="A8" s="1">
        <v>2</v>
      </c>
      <c r="B8" s="5" t="s">
        <v>13</v>
      </c>
      <c r="C8" s="6" t="s">
        <v>75</v>
      </c>
      <c r="D8" s="6" t="s">
        <v>74</v>
      </c>
      <c r="E8" s="1">
        <v>4</v>
      </c>
      <c r="F8" s="1">
        <f aca="true" t="shared" si="0" ref="F8:F33">E8*5</f>
        <v>20</v>
      </c>
      <c r="G8" s="1">
        <v>0</v>
      </c>
      <c r="H8" s="1">
        <f aca="true" t="shared" si="1" ref="H8:H33">G8*20</f>
        <v>0</v>
      </c>
      <c r="I8" s="1">
        <v>0</v>
      </c>
      <c r="J8" s="1">
        <f aca="true" t="shared" si="2" ref="J8:J33">I8*20</f>
        <v>0</v>
      </c>
      <c r="K8" s="1">
        <v>0</v>
      </c>
      <c r="L8" s="1">
        <f aca="true" t="shared" si="3" ref="L8:L33">K8*40</f>
        <v>0</v>
      </c>
      <c r="M8" s="1">
        <v>0</v>
      </c>
      <c r="N8" s="1">
        <f aca="true" t="shared" si="4" ref="N8:N33">M8*50</f>
        <v>0</v>
      </c>
      <c r="O8" s="1">
        <f aca="true" t="shared" si="5" ref="O8:O32">F8+H8+J8+L8+N8</f>
        <v>20</v>
      </c>
      <c r="P8" s="1">
        <f aca="true" t="shared" si="6" ref="P8:P32">E8+G8+I8+K8+M8</f>
        <v>4</v>
      </c>
    </row>
    <row r="9" spans="1:16" ht="26.25">
      <c r="A9" s="1">
        <v>3</v>
      </c>
      <c r="B9" s="5" t="s">
        <v>19</v>
      </c>
      <c r="C9" s="6" t="s">
        <v>49</v>
      </c>
      <c r="D9" s="6" t="s">
        <v>48</v>
      </c>
      <c r="E9" s="1">
        <v>0</v>
      </c>
      <c r="F9" s="1">
        <f t="shared" si="0"/>
        <v>0</v>
      </c>
      <c r="G9" s="1">
        <v>0</v>
      </c>
      <c r="H9" s="1">
        <f t="shared" si="1"/>
        <v>0</v>
      </c>
      <c r="I9" s="1">
        <v>1</v>
      </c>
      <c r="J9" s="1">
        <f t="shared" si="2"/>
        <v>20</v>
      </c>
      <c r="K9" s="1">
        <v>0</v>
      </c>
      <c r="L9" s="1">
        <f t="shared" si="3"/>
        <v>0</v>
      </c>
      <c r="M9" s="1">
        <v>0</v>
      </c>
      <c r="N9" s="1">
        <f t="shared" si="4"/>
        <v>0</v>
      </c>
      <c r="O9" s="1">
        <f t="shared" si="5"/>
        <v>20</v>
      </c>
      <c r="P9" s="1">
        <f t="shared" si="6"/>
        <v>1</v>
      </c>
    </row>
    <row r="10" spans="1:16" ht="26.25">
      <c r="A10" s="1">
        <v>4</v>
      </c>
      <c r="B10" s="5" t="s">
        <v>6</v>
      </c>
      <c r="C10" s="6" t="s">
        <v>47</v>
      </c>
      <c r="D10" s="6" t="s">
        <v>46</v>
      </c>
      <c r="E10" s="1">
        <v>0</v>
      </c>
      <c r="F10" s="1">
        <f t="shared" si="0"/>
        <v>0</v>
      </c>
      <c r="G10" s="1">
        <v>0</v>
      </c>
      <c r="H10" s="1">
        <f t="shared" si="1"/>
        <v>0</v>
      </c>
      <c r="I10" s="1">
        <v>0</v>
      </c>
      <c r="J10" s="1">
        <f t="shared" si="2"/>
        <v>0</v>
      </c>
      <c r="K10" s="1">
        <v>1</v>
      </c>
      <c r="L10" s="1">
        <f t="shared" si="3"/>
        <v>40</v>
      </c>
      <c r="M10" s="1">
        <v>0</v>
      </c>
      <c r="N10" s="1">
        <f t="shared" si="4"/>
        <v>0</v>
      </c>
      <c r="O10" s="1">
        <f t="shared" si="5"/>
        <v>40</v>
      </c>
      <c r="P10" s="1">
        <f t="shared" si="6"/>
        <v>1</v>
      </c>
    </row>
    <row r="11" spans="1:16" ht="24.75" customHeight="1">
      <c r="A11" s="1">
        <v>5</v>
      </c>
      <c r="B11" s="5" t="s">
        <v>18</v>
      </c>
      <c r="C11" s="6" t="s">
        <v>45</v>
      </c>
      <c r="D11" s="6" t="s">
        <v>44</v>
      </c>
      <c r="E11" s="1">
        <v>0</v>
      </c>
      <c r="F11" s="1">
        <f t="shared" si="0"/>
        <v>0</v>
      </c>
      <c r="G11" s="1">
        <v>0</v>
      </c>
      <c r="H11" s="1">
        <f t="shared" si="1"/>
        <v>0</v>
      </c>
      <c r="I11" s="1">
        <v>1</v>
      </c>
      <c r="J11" s="1">
        <f t="shared" si="2"/>
        <v>20</v>
      </c>
      <c r="K11" s="1">
        <v>0</v>
      </c>
      <c r="L11" s="1">
        <f t="shared" si="3"/>
        <v>0</v>
      </c>
      <c r="M11" s="1">
        <v>0</v>
      </c>
      <c r="N11" s="1">
        <f t="shared" si="4"/>
        <v>0</v>
      </c>
      <c r="O11" s="1">
        <f t="shared" si="5"/>
        <v>20</v>
      </c>
      <c r="P11" s="1">
        <f t="shared" si="6"/>
        <v>1</v>
      </c>
    </row>
    <row r="12" spans="1:16" ht="26.25">
      <c r="A12" s="1">
        <v>6</v>
      </c>
      <c r="B12" s="5" t="s">
        <v>0</v>
      </c>
      <c r="C12" s="6" t="s">
        <v>31</v>
      </c>
      <c r="D12" s="6" t="s">
        <v>30</v>
      </c>
      <c r="E12" s="1">
        <v>3</v>
      </c>
      <c r="F12" s="1">
        <f t="shared" si="0"/>
        <v>15</v>
      </c>
      <c r="G12" s="1">
        <v>0</v>
      </c>
      <c r="H12" s="1">
        <f t="shared" si="1"/>
        <v>0</v>
      </c>
      <c r="I12" s="1">
        <v>264</v>
      </c>
      <c r="J12" s="1">
        <f t="shared" si="2"/>
        <v>5280</v>
      </c>
      <c r="K12" s="1">
        <v>8</v>
      </c>
      <c r="L12" s="1">
        <f t="shared" si="3"/>
        <v>320</v>
      </c>
      <c r="M12" s="1">
        <v>2</v>
      </c>
      <c r="N12" s="1">
        <f t="shared" si="4"/>
        <v>100</v>
      </c>
      <c r="O12" s="1">
        <f t="shared" si="5"/>
        <v>5715</v>
      </c>
      <c r="P12" s="1">
        <f t="shared" si="6"/>
        <v>277</v>
      </c>
    </row>
    <row r="13" spans="1:16" ht="26.25">
      <c r="A13" s="1">
        <v>7</v>
      </c>
      <c r="B13" s="5" t="s">
        <v>22</v>
      </c>
      <c r="C13" s="6" t="s">
        <v>53</v>
      </c>
      <c r="D13" s="6" t="s">
        <v>52</v>
      </c>
      <c r="E13" s="1">
        <v>0</v>
      </c>
      <c r="F13" s="1">
        <f t="shared" si="0"/>
        <v>0</v>
      </c>
      <c r="G13" s="1">
        <v>0</v>
      </c>
      <c r="H13" s="1">
        <f t="shared" si="1"/>
        <v>0</v>
      </c>
      <c r="I13" s="1">
        <v>439</v>
      </c>
      <c r="J13" s="1">
        <f t="shared" si="2"/>
        <v>8780</v>
      </c>
      <c r="K13" s="1">
        <v>10</v>
      </c>
      <c r="L13" s="1">
        <f t="shared" si="3"/>
        <v>400</v>
      </c>
      <c r="M13" s="1">
        <v>0</v>
      </c>
      <c r="N13" s="1">
        <f t="shared" si="4"/>
        <v>0</v>
      </c>
      <c r="O13" s="1">
        <f t="shared" si="5"/>
        <v>9180</v>
      </c>
      <c r="P13" s="1">
        <f t="shared" si="6"/>
        <v>449</v>
      </c>
    </row>
    <row r="14" spans="1:16" ht="26.25">
      <c r="A14" s="1">
        <v>8</v>
      </c>
      <c r="B14" s="5" t="s">
        <v>2</v>
      </c>
      <c r="C14" s="6" t="s">
        <v>37</v>
      </c>
      <c r="D14" s="6" t="s">
        <v>36</v>
      </c>
      <c r="E14" s="1">
        <v>0</v>
      </c>
      <c r="F14" s="1">
        <f t="shared" si="0"/>
        <v>0</v>
      </c>
      <c r="G14" s="1">
        <v>0</v>
      </c>
      <c r="H14" s="1">
        <f t="shared" si="1"/>
        <v>0</v>
      </c>
      <c r="I14" s="1">
        <v>691</v>
      </c>
      <c r="J14" s="1">
        <f t="shared" si="2"/>
        <v>13820</v>
      </c>
      <c r="K14" s="1">
        <v>10</v>
      </c>
      <c r="L14" s="1">
        <f t="shared" si="3"/>
        <v>400</v>
      </c>
      <c r="M14" s="1">
        <v>1</v>
      </c>
      <c r="N14" s="1">
        <f t="shared" si="4"/>
        <v>50</v>
      </c>
      <c r="O14" s="1">
        <f t="shared" si="5"/>
        <v>14270</v>
      </c>
      <c r="P14" s="1">
        <f t="shared" si="6"/>
        <v>702</v>
      </c>
    </row>
    <row r="15" spans="1:16" ht="26.25">
      <c r="A15" s="1">
        <v>9</v>
      </c>
      <c r="B15" s="5" t="s">
        <v>12</v>
      </c>
      <c r="C15" s="6" t="s">
        <v>77</v>
      </c>
      <c r="D15" s="6" t="s">
        <v>76</v>
      </c>
      <c r="E15" s="1">
        <v>0</v>
      </c>
      <c r="F15" s="1">
        <f t="shared" si="0"/>
        <v>0</v>
      </c>
      <c r="G15" s="1">
        <v>0</v>
      </c>
      <c r="H15" s="1">
        <f t="shared" si="1"/>
        <v>0</v>
      </c>
      <c r="I15" s="1">
        <v>333</v>
      </c>
      <c r="J15" s="1">
        <f t="shared" si="2"/>
        <v>6660</v>
      </c>
      <c r="K15" s="1">
        <v>21</v>
      </c>
      <c r="L15" s="1">
        <f t="shared" si="3"/>
        <v>840</v>
      </c>
      <c r="M15" s="1">
        <v>0</v>
      </c>
      <c r="N15" s="1">
        <f t="shared" si="4"/>
        <v>0</v>
      </c>
      <c r="O15" s="1">
        <f t="shared" si="5"/>
        <v>7500</v>
      </c>
      <c r="P15" s="1">
        <f t="shared" si="6"/>
        <v>354</v>
      </c>
    </row>
    <row r="16" spans="1:16" ht="26.25">
      <c r="A16" s="1">
        <v>10</v>
      </c>
      <c r="B16" s="5" t="s">
        <v>8</v>
      </c>
      <c r="C16" s="6" t="s">
        <v>57</v>
      </c>
      <c r="D16" s="6" t="s">
        <v>56</v>
      </c>
      <c r="E16" s="1">
        <v>1</v>
      </c>
      <c r="F16" s="1">
        <f t="shared" si="0"/>
        <v>5</v>
      </c>
      <c r="G16" s="1">
        <v>26</v>
      </c>
      <c r="H16" s="1">
        <f t="shared" si="1"/>
        <v>520</v>
      </c>
      <c r="I16" s="1">
        <v>321</v>
      </c>
      <c r="J16" s="1">
        <f t="shared" si="2"/>
        <v>6420</v>
      </c>
      <c r="K16" s="1">
        <v>29</v>
      </c>
      <c r="L16" s="1">
        <f t="shared" si="3"/>
        <v>1160</v>
      </c>
      <c r="M16" s="1">
        <v>3</v>
      </c>
      <c r="N16" s="1">
        <f t="shared" si="4"/>
        <v>150</v>
      </c>
      <c r="O16" s="1">
        <f t="shared" si="5"/>
        <v>8255</v>
      </c>
      <c r="P16" s="1">
        <f t="shared" si="6"/>
        <v>380</v>
      </c>
    </row>
    <row r="17" spans="1:16" ht="26.25">
      <c r="A17" s="1">
        <v>11</v>
      </c>
      <c r="B17" s="5" t="s">
        <v>9</v>
      </c>
      <c r="C17" s="6" t="s">
        <v>59</v>
      </c>
      <c r="D17" s="6" t="s">
        <v>58</v>
      </c>
      <c r="E17" s="1">
        <v>0</v>
      </c>
      <c r="F17" s="1"/>
      <c r="G17" s="1">
        <v>17</v>
      </c>
      <c r="H17" s="1">
        <f t="shared" si="1"/>
        <v>340</v>
      </c>
      <c r="I17" s="1">
        <v>471</v>
      </c>
      <c r="J17" s="1">
        <f t="shared" si="2"/>
        <v>9420</v>
      </c>
      <c r="K17" s="1">
        <v>46</v>
      </c>
      <c r="L17" s="1">
        <f t="shared" si="3"/>
        <v>1840</v>
      </c>
      <c r="M17" s="1">
        <v>0</v>
      </c>
      <c r="N17" s="1">
        <f t="shared" si="4"/>
        <v>0</v>
      </c>
      <c r="O17" s="1">
        <f t="shared" si="5"/>
        <v>11600</v>
      </c>
      <c r="P17" s="1">
        <f t="shared" si="6"/>
        <v>534</v>
      </c>
    </row>
    <row r="18" spans="1:16" ht="26.25">
      <c r="A18" s="1">
        <v>12</v>
      </c>
      <c r="B18" s="5" t="s">
        <v>10</v>
      </c>
      <c r="C18" s="6" t="s">
        <v>61</v>
      </c>
      <c r="D18" s="6" t="s">
        <v>60</v>
      </c>
      <c r="E18" s="1">
        <v>1</v>
      </c>
      <c r="F18" s="1">
        <f t="shared" si="0"/>
        <v>5</v>
      </c>
      <c r="G18" s="1">
        <v>0</v>
      </c>
      <c r="H18" s="1">
        <f t="shared" si="1"/>
        <v>0</v>
      </c>
      <c r="I18" s="1">
        <v>271</v>
      </c>
      <c r="J18" s="1">
        <f t="shared" si="2"/>
        <v>5420</v>
      </c>
      <c r="K18" s="1">
        <v>1</v>
      </c>
      <c r="L18" s="1">
        <f t="shared" si="3"/>
        <v>40</v>
      </c>
      <c r="M18" s="1">
        <v>0</v>
      </c>
      <c r="N18" s="1">
        <f t="shared" si="4"/>
        <v>0</v>
      </c>
      <c r="O18" s="1">
        <f t="shared" si="5"/>
        <v>5465</v>
      </c>
      <c r="P18" s="1">
        <f t="shared" si="6"/>
        <v>273</v>
      </c>
    </row>
    <row r="19" spans="1:16" ht="26.25">
      <c r="A19" s="1">
        <v>13</v>
      </c>
      <c r="B19" s="5" t="s">
        <v>23</v>
      </c>
      <c r="C19" s="6" t="s">
        <v>67</v>
      </c>
      <c r="D19" s="6" t="s">
        <v>66</v>
      </c>
      <c r="E19" s="1">
        <v>4</v>
      </c>
      <c r="F19" s="1">
        <f t="shared" si="0"/>
        <v>20</v>
      </c>
      <c r="G19" s="1">
        <v>0</v>
      </c>
      <c r="H19" s="1">
        <f t="shared" si="1"/>
        <v>0</v>
      </c>
      <c r="I19" s="1">
        <v>495</v>
      </c>
      <c r="J19" s="1">
        <f t="shared" si="2"/>
        <v>9900</v>
      </c>
      <c r="K19" s="1">
        <v>36</v>
      </c>
      <c r="L19" s="1">
        <f t="shared" si="3"/>
        <v>1440</v>
      </c>
      <c r="M19" s="1">
        <v>0</v>
      </c>
      <c r="N19" s="1">
        <f t="shared" si="4"/>
        <v>0</v>
      </c>
      <c r="O19" s="1">
        <f t="shared" si="5"/>
        <v>11360</v>
      </c>
      <c r="P19" s="1">
        <f t="shared" si="6"/>
        <v>535</v>
      </c>
    </row>
    <row r="20" spans="1:16" ht="26.25">
      <c r="A20" s="1">
        <v>14</v>
      </c>
      <c r="B20" s="5" t="s">
        <v>24</v>
      </c>
      <c r="C20" s="6" t="s">
        <v>69</v>
      </c>
      <c r="D20" s="6" t="s">
        <v>68</v>
      </c>
      <c r="E20" s="1">
        <v>18</v>
      </c>
      <c r="F20" s="1">
        <f t="shared" si="0"/>
        <v>90</v>
      </c>
      <c r="G20" s="1">
        <v>0</v>
      </c>
      <c r="H20" s="1">
        <f t="shared" si="1"/>
        <v>0</v>
      </c>
      <c r="I20" s="1">
        <v>464</v>
      </c>
      <c r="J20" s="1">
        <f t="shared" si="2"/>
        <v>9280</v>
      </c>
      <c r="K20" s="1">
        <v>8</v>
      </c>
      <c r="L20" s="1">
        <f t="shared" si="3"/>
        <v>320</v>
      </c>
      <c r="M20" s="1">
        <v>0</v>
      </c>
      <c r="N20" s="1">
        <f t="shared" si="4"/>
        <v>0</v>
      </c>
      <c r="O20" s="1">
        <f t="shared" si="5"/>
        <v>9690</v>
      </c>
      <c r="P20" s="1">
        <f t="shared" si="6"/>
        <v>490</v>
      </c>
    </row>
    <row r="21" spans="1:16" ht="26.25">
      <c r="A21" s="1">
        <v>15</v>
      </c>
      <c r="B21" s="5" t="s">
        <v>17</v>
      </c>
      <c r="C21" s="6" t="s">
        <v>43</v>
      </c>
      <c r="D21" s="6" t="s">
        <v>42</v>
      </c>
      <c r="E21" s="1">
        <v>2</v>
      </c>
      <c r="F21" s="1">
        <f t="shared" si="0"/>
        <v>10</v>
      </c>
      <c r="G21" s="1">
        <v>3</v>
      </c>
      <c r="H21" s="1">
        <f t="shared" si="1"/>
        <v>60</v>
      </c>
      <c r="I21" s="1">
        <v>507</v>
      </c>
      <c r="J21" s="1">
        <f t="shared" si="2"/>
        <v>10140</v>
      </c>
      <c r="K21" s="1">
        <v>2</v>
      </c>
      <c r="L21" s="1">
        <f t="shared" si="3"/>
        <v>80</v>
      </c>
      <c r="M21" s="1">
        <v>0</v>
      </c>
      <c r="N21" s="1">
        <f t="shared" si="4"/>
        <v>0</v>
      </c>
      <c r="O21" s="1">
        <f t="shared" si="5"/>
        <v>10290</v>
      </c>
      <c r="P21" s="1">
        <f t="shared" si="6"/>
        <v>514</v>
      </c>
    </row>
    <row r="22" spans="1:18" ht="26.25">
      <c r="A22" s="1">
        <v>16</v>
      </c>
      <c r="B22" s="5" t="s">
        <v>7</v>
      </c>
      <c r="C22" s="6" t="s">
        <v>63</v>
      </c>
      <c r="D22" s="6" t="s">
        <v>62</v>
      </c>
      <c r="E22" s="1">
        <v>8</v>
      </c>
      <c r="F22" s="1">
        <f t="shared" si="0"/>
        <v>40</v>
      </c>
      <c r="G22" s="1">
        <v>44</v>
      </c>
      <c r="H22" s="1">
        <f t="shared" si="1"/>
        <v>880</v>
      </c>
      <c r="I22" s="1">
        <v>300</v>
      </c>
      <c r="J22" s="1">
        <f t="shared" si="2"/>
        <v>6000</v>
      </c>
      <c r="K22" s="1">
        <v>5</v>
      </c>
      <c r="L22" s="1">
        <f t="shared" si="3"/>
        <v>200</v>
      </c>
      <c r="M22" s="1">
        <v>0</v>
      </c>
      <c r="N22" s="1">
        <f t="shared" si="4"/>
        <v>0</v>
      </c>
      <c r="O22" s="1">
        <f t="shared" si="5"/>
        <v>7120</v>
      </c>
      <c r="P22" s="1">
        <f t="shared" si="6"/>
        <v>357</v>
      </c>
      <c r="R22" s="3"/>
    </row>
    <row r="23" spans="1:16" ht="26.25">
      <c r="A23" s="1">
        <v>17</v>
      </c>
      <c r="B23" s="5" t="s">
        <v>1</v>
      </c>
      <c r="C23" s="6" t="s">
        <v>33</v>
      </c>
      <c r="D23" s="6" t="s">
        <v>32</v>
      </c>
      <c r="E23" s="1">
        <v>13</v>
      </c>
      <c r="F23" s="1">
        <f t="shared" si="0"/>
        <v>65</v>
      </c>
      <c r="G23" s="1">
        <v>0</v>
      </c>
      <c r="H23" s="1">
        <f t="shared" si="1"/>
        <v>0</v>
      </c>
      <c r="I23" s="1">
        <v>691</v>
      </c>
      <c r="J23" s="1">
        <f t="shared" si="2"/>
        <v>13820</v>
      </c>
      <c r="K23" s="1">
        <v>61</v>
      </c>
      <c r="L23" s="1">
        <f t="shared" si="3"/>
        <v>2440</v>
      </c>
      <c r="M23" s="1">
        <v>0</v>
      </c>
      <c r="N23" s="1">
        <f t="shared" si="4"/>
        <v>0</v>
      </c>
      <c r="O23" s="1">
        <f t="shared" si="5"/>
        <v>16325</v>
      </c>
      <c r="P23" s="1">
        <f t="shared" si="6"/>
        <v>765</v>
      </c>
    </row>
    <row r="24" spans="1:16" ht="26.25">
      <c r="A24" s="1">
        <v>18</v>
      </c>
      <c r="B24" s="5" t="s">
        <v>25</v>
      </c>
      <c r="C24" s="6" t="s">
        <v>71</v>
      </c>
      <c r="D24" s="6" t="s">
        <v>70</v>
      </c>
      <c r="E24" s="1">
        <v>3</v>
      </c>
      <c r="F24" s="1">
        <f t="shared" si="0"/>
        <v>15</v>
      </c>
      <c r="G24" s="1">
        <v>0</v>
      </c>
      <c r="H24" s="1">
        <f t="shared" si="1"/>
        <v>0</v>
      </c>
      <c r="I24" s="1">
        <v>343</v>
      </c>
      <c r="J24" s="1">
        <f t="shared" si="2"/>
        <v>6860</v>
      </c>
      <c r="K24" s="1">
        <v>41</v>
      </c>
      <c r="L24" s="1">
        <f t="shared" si="3"/>
        <v>1640</v>
      </c>
      <c r="M24" s="1">
        <v>0</v>
      </c>
      <c r="N24" s="1">
        <f t="shared" si="4"/>
        <v>0</v>
      </c>
      <c r="O24" s="1">
        <f t="shared" si="5"/>
        <v>8515</v>
      </c>
      <c r="P24" s="1">
        <f t="shared" si="6"/>
        <v>387</v>
      </c>
    </row>
    <row r="25" spans="1:16" ht="26.25">
      <c r="A25" s="1">
        <v>19</v>
      </c>
      <c r="B25" s="5" t="s">
        <v>14</v>
      </c>
      <c r="C25" s="6" t="s">
        <v>79</v>
      </c>
      <c r="D25" s="6" t="s">
        <v>78</v>
      </c>
      <c r="E25" s="1">
        <v>0</v>
      </c>
      <c r="F25" s="1">
        <f t="shared" si="0"/>
        <v>0</v>
      </c>
      <c r="G25" s="1">
        <v>14</v>
      </c>
      <c r="H25" s="1">
        <f t="shared" si="1"/>
        <v>280</v>
      </c>
      <c r="I25" s="1">
        <v>3214</v>
      </c>
      <c r="J25" s="1">
        <f t="shared" si="2"/>
        <v>64280</v>
      </c>
      <c r="K25" s="1">
        <v>90</v>
      </c>
      <c r="L25" s="1">
        <f t="shared" si="3"/>
        <v>3600</v>
      </c>
      <c r="M25" s="1">
        <v>1</v>
      </c>
      <c r="N25" s="1">
        <f t="shared" si="4"/>
        <v>50</v>
      </c>
      <c r="O25" s="1">
        <f t="shared" si="5"/>
        <v>68210</v>
      </c>
      <c r="P25" s="1">
        <f t="shared" si="6"/>
        <v>3319</v>
      </c>
    </row>
    <row r="26" spans="1:16" ht="26.25">
      <c r="A26" s="1">
        <v>20</v>
      </c>
      <c r="B26" s="5" t="s">
        <v>20</v>
      </c>
      <c r="C26" s="6" t="s">
        <v>51</v>
      </c>
      <c r="D26" s="6" t="s">
        <v>50</v>
      </c>
      <c r="E26" s="1">
        <v>0</v>
      </c>
      <c r="F26" s="1">
        <f t="shared" si="0"/>
        <v>0</v>
      </c>
      <c r="G26" s="1">
        <v>0</v>
      </c>
      <c r="H26" s="1">
        <f t="shared" si="1"/>
        <v>0</v>
      </c>
      <c r="I26" s="1">
        <v>6</v>
      </c>
      <c r="J26" s="1">
        <f t="shared" si="2"/>
        <v>120</v>
      </c>
      <c r="K26" s="1">
        <v>0</v>
      </c>
      <c r="L26" s="1">
        <f t="shared" si="3"/>
        <v>0</v>
      </c>
      <c r="M26" s="1">
        <v>0</v>
      </c>
      <c r="N26" s="1">
        <f t="shared" si="4"/>
        <v>0</v>
      </c>
      <c r="O26" s="1">
        <f t="shared" si="5"/>
        <v>120</v>
      </c>
      <c r="P26" s="1">
        <f t="shared" si="6"/>
        <v>6</v>
      </c>
    </row>
    <row r="27" spans="1:16" ht="26.25">
      <c r="A27" s="1">
        <v>21</v>
      </c>
      <c r="B27" s="5" t="s">
        <v>4</v>
      </c>
      <c r="C27" s="6" t="s">
        <v>39</v>
      </c>
      <c r="D27" s="6" t="s">
        <v>38</v>
      </c>
      <c r="E27" s="1">
        <v>7</v>
      </c>
      <c r="F27" s="1">
        <f t="shared" si="0"/>
        <v>35</v>
      </c>
      <c r="G27" s="1">
        <v>16</v>
      </c>
      <c r="H27" s="1">
        <f t="shared" si="1"/>
        <v>320</v>
      </c>
      <c r="I27" s="1">
        <v>645</v>
      </c>
      <c r="J27" s="1">
        <f t="shared" si="2"/>
        <v>12900</v>
      </c>
      <c r="K27" s="1">
        <v>4</v>
      </c>
      <c r="L27" s="1">
        <f t="shared" si="3"/>
        <v>160</v>
      </c>
      <c r="M27" s="1">
        <v>0</v>
      </c>
      <c r="N27" s="1">
        <f t="shared" si="4"/>
        <v>0</v>
      </c>
      <c r="O27" s="1">
        <f t="shared" si="5"/>
        <v>13415</v>
      </c>
      <c r="P27" s="1">
        <f t="shared" si="6"/>
        <v>672</v>
      </c>
    </row>
    <row r="28" spans="1:16" ht="26.25">
      <c r="A28" s="1">
        <v>22</v>
      </c>
      <c r="B28" s="5" t="s">
        <v>3</v>
      </c>
      <c r="C28" s="6" t="s">
        <v>35</v>
      </c>
      <c r="D28" s="6" t="s">
        <v>34</v>
      </c>
      <c r="E28" s="1">
        <v>7</v>
      </c>
      <c r="F28" s="1">
        <f t="shared" si="0"/>
        <v>35</v>
      </c>
      <c r="G28" s="1">
        <v>48</v>
      </c>
      <c r="H28" s="1">
        <f t="shared" si="1"/>
        <v>960</v>
      </c>
      <c r="I28" s="1">
        <v>287</v>
      </c>
      <c r="J28" s="1">
        <f t="shared" si="2"/>
        <v>5740</v>
      </c>
      <c r="K28" s="1">
        <v>3</v>
      </c>
      <c r="L28" s="1">
        <f t="shared" si="3"/>
        <v>120</v>
      </c>
      <c r="M28" s="1">
        <v>0</v>
      </c>
      <c r="N28" s="1">
        <f t="shared" si="4"/>
        <v>0</v>
      </c>
      <c r="O28" s="1">
        <f t="shared" si="5"/>
        <v>6855</v>
      </c>
      <c r="P28" s="1">
        <f t="shared" si="6"/>
        <v>345</v>
      </c>
    </row>
    <row r="29" spans="1:16" ht="26.25">
      <c r="A29" s="1">
        <v>23</v>
      </c>
      <c r="B29" s="5" t="s">
        <v>11</v>
      </c>
      <c r="C29" s="6" t="s">
        <v>65</v>
      </c>
      <c r="D29" s="6" t="s">
        <v>64</v>
      </c>
      <c r="E29" s="1">
        <v>0</v>
      </c>
      <c r="F29" s="1">
        <f t="shared" si="0"/>
        <v>0</v>
      </c>
      <c r="G29" s="1">
        <v>7</v>
      </c>
      <c r="H29" s="1">
        <f t="shared" si="1"/>
        <v>140</v>
      </c>
      <c r="I29" s="1">
        <v>458</v>
      </c>
      <c r="J29" s="1">
        <f t="shared" si="2"/>
        <v>9160</v>
      </c>
      <c r="K29" s="1">
        <v>0</v>
      </c>
      <c r="L29" s="1">
        <f t="shared" si="3"/>
        <v>0</v>
      </c>
      <c r="M29" s="1">
        <v>0</v>
      </c>
      <c r="N29" s="1">
        <f t="shared" si="4"/>
        <v>0</v>
      </c>
      <c r="O29" s="1">
        <f t="shared" si="5"/>
        <v>9300</v>
      </c>
      <c r="P29" s="1">
        <f t="shared" si="6"/>
        <v>465</v>
      </c>
    </row>
    <row r="30" spans="1:16" ht="26.25">
      <c r="A30" s="1">
        <v>24</v>
      </c>
      <c r="B30" s="5" t="s">
        <v>15</v>
      </c>
      <c r="C30" s="6" t="s">
        <v>81</v>
      </c>
      <c r="D30" s="6" t="s">
        <v>80</v>
      </c>
      <c r="E30" s="1">
        <v>0</v>
      </c>
      <c r="F30" s="1">
        <f t="shared" si="0"/>
        <v>0</v>
      </c>
      <c r="G30" s="1">
        <v>0</v>
      </c>
      <c r="H30" s="1">
        <f t="shared" si="1"/>
        <v>0</v>
      </c>
      <c r="I30" s="1">
        <v>1133</v>
      </c>
      <c r="J30" s="1">
        <f t="shared" si="2"/>
        <v>22660</v>
      </c>
      <c r="K30" s="1">
        <v>86</v>
      </c>
      <c r="L30" s="1">
        <f t="shared" si="3"/>
        <v>3440</v>
      </c>
      <c r="M30" s="1">
        <v>1</v>
      </c>
      <c r="N30" s="1">
        <f t="shared" si="4"/>
        <v>50</v>
      </c>
      <c r="O30" s="1">
        <f t="shared" si="5"/>
        <v>26150</v>
      </c>
      <c r="P30" s="1">
        <f t="shared" si="6"/>
        <v>1220</v>
      </c>
    </row>
    <row r="31" spans="1:16" ht="26.25">
      <c r="A31" s="1">
        <v>25</v>
      </c>
      <c r="B31" s="5" t="s">
        <v>16</v>
      </c>
      <c r="C31" s="6" t="s">
        <v>83</v>
      </c>
      <c r="D31" s="6" t="s">
        <v>82</v>
      </c>
      <c r="E31" s="1">
        <v>0</v>
      </c>
      <c r="F31" s="1">
        <f t="shared" si="0"/>
        <v>0</v>
      </c>
      <c r="G31" s="1">
        <v>4</v>
      </c>
      <c r="H31" s="1">
        <f t="shared" si="1"/>
        <v>80</v>
      </c>
      <c r="I31" s="1">
        <v>20</v>
      </c>
      <c r="J31" s="1">
        <f t="shared" si="2"/>
        <v>400</v>
      </c>
      <c r="K31" s="1">
        <v>0</v>
      </c>
      <c r="L31" s="1">
        <f t="shared" si="3"/>
        <v>0</v>
      </c>
      <c r="M31" s="1">
        <v>0</v>
      </c>
      <c r="N31" s="1">
        <f t="shared" si="4"/>
        <v>0</v>
      </c>
      <c r="O31" s="1">
        <f t="shared" si="5"/>
        <v>480</v>
      </c>
      <c r="P31" s="1">
        <f t="shared" si="6"/>
        <v>24</v>
      </c>
    </row>
    <row r="32" spans="1:16" ht="26.25">
      <c r="A32" s="1">
        <v>26</v>
      </c>
      <c r="B32" s="5" t="s">
        <v>26</v>
      </c>
      <c r="C32" s="6" t="s">
        <v>73</v>
      </c>
      <c r="D32" s="6" t="s">
        <v>72</v>
      </c>
      <c r="E32" s="1">
        <v>0</v>
      </c>
      <c r="F32" s="1">
        <f t="shared" si="0"/>
        <v>0</v>
      </c>
      <c r="G32" s="1">
        <v>236</v>
      </c>
      <c r="H32" s="1">
        <f t="shared" si="1"/>
        <v>4720</v>
      </c>
      <c r="I32" s="1">
        <v>780</v>
      </c>
      <c r="J32" s="1">
        <f t="shared" si="2"/>
        <v>15600</v>
      </c>
      <c r="K32" s="1">
        <v>0</v>
      </c>
      <c r="L32" s="1">
        <f t="shared" si="3"/>
        <v>0</v>
      </c>
      <c r="M32" s="4">
        <v>5</v>
      </c>
      <c r="N32" s="1">
        <f t="shared" si="4"/>
        <v>250</v>
      </c>
      <c r="O32" s="1">
        <f t="shared" si="5"/>
        <v>20570</v>
      </c>
      <c r="P32" s="1">
        <f t="shared" si="6"/>
        <v>1021</v>
      </c>
    </row>
    <row r="33" spans="1:16" ht="26.25">
      <c r="A33" s="1">
        <v>27</v>
      </c>
      <c r="B33" s="5" t="s">
        <v>5</v>
      </c>
      <c r="C33" s="6" t="s">
        <v>41</v>
      </c>
      <c r="D33" s="6" t="s">
        <v>40</v>
      </c>
      <c r="E33" s="1">
        <v>7</v>
      </c>
      <c r="F33" s="1">
        <f t="shared" si="0"/>
        <v>35</v>
      </c>
      <c r="G33" s="1">
        <v>13</v>
      </c>
      <c r="H33" s="1">
        <f t="shared" si="1"/>
        <v>260</v>
      </c>
      <c r="I33" s="1">
        <v>70</v>
      </c>
      <c r="J33" s="1">
        <f t="shared" si="2"/>
        <v>1400</v>
      </c>
      <c r="K33" s="1">
        <v>0</v>
      </c>
      <c r="L33" s="1">
        <f t="shared" si="3"/>
        <v>0</v>
      </c>
      <c r="M33" s="1">
        <v>1</v>
      </c>
      <c r="N33" s="1">
        <f t="shared" si="4"/>
        <v>50</v>
      </c>
      <c r="O33" s="1">
        <f>F33+H33+J33+L33+N33</f>
        <v>1745</v>
      </c>
      <c r="P33" s="1">
        <v>91</v>
      </c>
    </row>
  </sheetData>
  <printOptions/>
  <pageMargins left="0.33" right="0.41" top="1.02" bottom="0.4" header="0.5" footer="0.5"/>
  <pageSetup horizontalDpi="600" verticalDpi="600" orientation="landscape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1"/>
  <sheetViews>
    <sheetView workbookViewId="0" topLeftCell="A1">
      <selection activeCell="F19" sqref="F18:F19"/>
    </sheetView>
  </sheetViews>
  <sheetFormatPr defaultColWidth="9.140625" defaultRowHeight="12.75"/>
  <cols>
    <col min="4" max="4" width="36.57421875" style="0" customWidth="1"/>
    <col min="5" max="5" width="18.00390625" style="0" customWidth="1"/>
    <col min="6" max="6" width="14.28125" style="0" customWidth="1"/>
    <col min="7" max="7" width="21.28125" style="0" customWidth="1"/>
  </cols>
  <sheetData>
    <row r="3" spans="2:8" ht="26.25">
      <c r="B3" s="2" t="s">
        <v>116</v>
      </c>
      <c r="C3" s="7"/>
      <c r="D3" s="8" t="s">
        <v>96</v>
      </c>
      <c r="E3" s="8"/>
      <c r="F3" s="2"/>
      <c r="G3" s="2"/>
      <c r="H3" s="2"/>
    </row>
    <row r="4" spans="2:8" ht="26.25">
      <c r="B4" s="2"/>
      <c r="C4" s="7" t="s">
        <v>97</v>
      </c>
      <c r="D4" s="8" t="s">
        <v>29</v>
      </c>
      <c r="E4" s="8" t="s">
        <v>98</v>
      </c>
      <c r="F4" s="11">
        <v>40575</v>
      </c>
      <c r="G4" s="11">
        <v>40603</v>
      </c>
      <c r="H4" s="2"/>
    </row>
    <row r="5" spans="2:8" ht="26.25">
      <c r="B5" s="2"/>
      <c r="C5" s="7" t="s">
        <v>99</v>
      </c>
      <c r="D5" s="8" t="s">
        <v>55</v>
      </c>
      <c r="E5" s="8" t="s">
        <v>100</v>
      </c>
      <c r="F5" s="2">
        <v>1750</v>
      </c>
      <c r="G5" s="2">
        <v>2062</v>
      </c>
      <c r="H5" s="2"/>
    </row>
    <row r="6" spans="2:8" ht="26.25">
      <c r="B6" s="2"/>
      <c r="C6" s="7" t="s">
        <v>101</v>
      </c>
      <c r="D6" s="8" t="s">
        <v>113</v>
      </c>
      <c r="E6" s="8" t="s">
        <v>114</v>
      </c>
      <c r="F6" s="2"/>
      <c r="G6" s="2">
        <v>925</v>
      </c>
      <c r="H6" s="2"/>
    </row>
    <row r="7" spans="2:8" ht="26.25">
      <c r="B7" s="2"/>
      <c r="C7" s="7" t="s">
        <v>103</v>
      </c>
      <c r="D7" s="8" t="s">
        <v>110</v>
      </c>
      <c r="E7" s="8" t="s">
        <v>111</v>
      </c>
      <c r="F7" s="2"/>
      <c r="G7" s="2">
        <v>1450</v>
      </c>
      <c r="H7" s="2"/>
    </row>
    <row r="8" spans="2:8" ht="26.25">
      <c r="B8" s="2"/>
      <c r="C8" s="7" t="s">
        <v>106</v>
      </c>
      <c r="D8" s="8" t="s">
        <v>104</v>
      </c>
      <c r="E8" s="8" t="s">
        <v>105</v>
      </c>
      <c r="F8" s="2"/>
      <c r="G8" s="2">
        <v>8262</v>
      </c>
      <c r="H8" s="2"/>
    </row>
    <row r="9" spans="2:8" ht="26.25">
      <c r="B9" s="2"/>
      <c r="C9" s="7" t="s">
        <v>109</v>
      </c>
      <c r="D9" s="8" t="s">
        <v>45</v>
      </c>
      <c r="E9" s="8" t="s">
        <v>102</v>
      </c>
      <c r="F9" s="2"/>
      <c r="G9" s="2">
        <v>2500</v>
      </c>
      <c r="H9" s="2"/>
    </row>
    <row r="10" spans="2:8" ht="26.25">
      <c r="B10" s="2"/>
      <c r="C10" s="7" t="s">
        <v>112</v>
      </c>
      <c r="D10" s="8" t="s">
        <v>107</v>
      </c>
      <c r="E10" s="8" t="s">
        <v>108</v>
      </c>
      <c r="F10" s="2"/>
      <c r="G10" s="2">
        <v>200</v>
      </c>
      <c r="H10" s="2"/>
    </row>
    <row r="11" spans="2:8" ht="26.25">
      <c r="B11" s="2"/>
      <c r="C11" s="7"/>
      <c r="D11" s="8"/>
      <c r="E11" s="8"/>
      <c r="F11" s="2"/>
      <c r="G11" s="2"/>
      <c r="H11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I27" sqref="I27"/>
    </sheetView>
  </sheetViews>
  <sheetFormatPr defaultColWidth="9.140625" defaultRowHeight="12.75"/>
  <cols>
    <col min="1" max="1" width="6.7109375" style="32" customWidth="1"/>
    <col min="2" max="2" width="23.7109375" style="32" customWidth="1"/>
    <col min="3" max="3" width="13.57421875" style="33" customWidth="1"/>
    <col min="4" max="4" width="12.8515625" style="31" customWidth="1"/>
    <col min="5" max="5" width="11.140625" style="31" customWidth="1"/>
    <col min="6" max="6" width="9.28125" style="31" customWidth="1"/>
    <col min="7" max="7" width="11.57421875" style="31" customWidth="1"/>
    <col min="8" max="8" width="22.140625" style="30" customWidth="1"/>
    <col min="9" max="10" width="9.140625" style="23" customWidth="1"/>
  </cols>
  <sheetData>
    <row r="1" spans="1:11" ht="54.75" customHeight="1">
      <c r="A1" s="12"/>
      <c r="B1" s="13" t="s">
        <v>117</v>
      </c>
      <c r="C1" s="14"/>
      <c r="D1" s="15" t="s">
        <v>118</v>
      </c>
      <c r="E1" s="15"/>
      <c r="F1" s="15" t="s">
        <v>119</v>
      </c>
      <c r="G1" s="15"/>
      <c r="H1" s="16"/>
      <c r="I1" s="17"/>
      <c r="J1" s="17"/>
      <c r="K1" s="18"/>
    </row>
    <row r="2" spans="1:13" ht="48" customHeight="1">
      <c r="A2" s="13" t="s">
        <v>120</v>
      </c>
      <c r="B2" s="19" t="s">
        <v>121</v>
      </c>
      <c r="C2" s="20" t="s">
        <v>122</v>
      </c>
      <c r="D2" s="21" t="s">
        <v>123</v>
      </c>
      <c r="E2" s="21" t="s">
        <v>124</v>
      </c>
      <c r="F2" s="21" t="s">
        <v>123</v>
      </c>
      <c r="G2" s="21" t="s">
        <v>124</v>
      </c>
      <c r="H2" s="22" t="s">
        <v>125</v>
      </c>
      <c r="I2" s="17"/>
      <c r="J2" s="17"/>
      <c r="K2" s="17"/>
      <c r="L2" s="23"/>
      <c r="M2" s="23"/>
    </row>
    <row r="3" spans="1:13" ht="15.75">
      <c r="A3" s="24">
        <v>1</v>
      </c>
      <c r="B3" s="24" t="s">
        <v>79</v>
      </c>
      <c r="C3" s="20" t="s">
        <v>78</v>
      </c>
      <c r="D3" s="25">
        <v>6977</v>
      </c>
      <c r="E3" s="25">
        <v>105080</v>
      </c>
      <c r="F3" s="16">
        <v>8195</v>
      </c>
      <c r="G3" s="16">
        <v>161690</v>
      </c>
      <c r="H3" s="16">
        <f aca="true" t="shared" si="0" ref="H3:H27">E3+G3</f>
        <v>266770</v>
      </c>
      <c r="I3" s="17"/>
      <c r="J3" s="17"/>
      <c r="K3" s="17"/>
      <c r="L3" s="23"/>
      <c r="M3" s="23"/>
    </row>
    <row r="4" spans="1:13" ht="15.75">
      <c r="A4" s="24">
        <v>2</v>
      </c>
      <c r="B4" s="24" t="s">
        <v>59</v>
      </c>
      <c r="C4" s="20" t="s">
        <v>58</v>
      </c>
      <c r="D4" s="25">
        <v>472</v>
      </c>
      <c r="E4" s="25">
        <v>7045</v>
      </c>
      <c r="F4" s="16">
        <v>724</v>
      </c>
      <c r="G4" s="16">
        <v>3390</v>
      </c>
      <c r="H4" s="16">
        <f t="shared" si="0"/>
        <v>10435</v>
      </c>
      <c r="I4" s="17"/>
      <c r="J4" s="17"/>
      <c r="K4" s="17"/>
      <c r="L4" s="23"/>
      <c r="M4" s="23"/>
    </row>
    <row r="5" spans="1:13" ht="26.25">
      <c r="A5" s="24">
        <v>3</v>
      </c>
      <c r="B5" s="24" t="s">
        <v>61</v>
      </c>
      <c r="C5" s="14" t="s">
        <v>60</v>
      </c>
      <c r="D5" s="25">
        <v>62</v>
      </c>
      <c r="E5" s="25">
        <v>540</v>
      </c>
      <c r="F5" s="26"/>
      <c r="G5" s="26"/>
      <c r="H5" s="16">
        <f t="shared" si="0"/>
        <v>540</v>
      </c>
      <c r="I5" s="17"/>
      <c r="J5" s="17"/>
      <c r="K5" s="17"/>
      <c r="L5" s="23"/>
      <c r="M5" s="23"/>
    </row>
    <row r="6" spans="1:13" ht="26.25">
      <c r="A6" s="24">
        <v>4</v>
      </c>
      <c r="B6" s="24" t="s">
        <v>57</v>
      </c>
      <c r="C6" s="20" t="s">
        <v>56</v>
      </c>
      <c r="D6" s="25">
        <v>303</v>
      </c>
      <c r="E6" s="25">
        <v>2875</v>
      </c>
      <c r="F6" s="16">
        <v>495</v>
      </c>
      <c r="G6" s="16">
        <v>1722</v>
      </c>
      <c r="H6" s="16">
        <f t="shared" si="0"/>
        <v>4597</v>
      </c>
      <c r="I6" s="17"/>
      <c r="J6" s="17"/>
      <c r="K6" s="17"/>
      <c r="L6" s="23"/>
      <c r="M6" s="23"/>
    </row>
    <row r="7" spans="1:13" ht="26.25">
      <c r="A7" s="24">
        <v>5</v>
      </c>
      <c r="B7" s="24" t="s">
        <v>73</v>
      </c>
      <c r="C7" s="14" t="s">
        <v>72</v>
      </c>
      <c r="D7" s="25">
        <v>162</v>
      </c>
      <c r="E7" s="25">
        <v>2175</v>
      </c>
      <c r="F7" s="26"/>
      <c r="G7" s="26"/>
      <c r="H7" s="16">
        <f t="shared" si="0"/>
        <v>2175</v>
      </c>
      <c r="I7" s="17"/>
      <c r="J7" s="17"/>
      <c r="K7" s="17"/>
      <c r="L7" s="23"/>
      <c r="M7" s="23"/>
    </row>
    <row r="8" spans="1:13" ht="26.25">
      <c r="A8" s="24">
        <v>6</v>
      </c>
      <c r="B8" s="24" t="s">
        <v>39</v>
      </c>
      <c r="C8" s="20" t="s">
        <v>38</v>
      </c>
      <c r="D8" s="25">
        <v>365</v>
      </c>
      <c r="E8" s="25">
        <v>4350</v>
      </c>
      <c r="F8" s="16">
        <v>594</v>
      </c>
      <c r="G8" s="16">
        <v>2415</v>
      </c>
      <c r="H8" s="16">
        <f t="shared" si="0"/>
        <v>6765</v>
      </c>
      <c r="I8" s="17"/>
      <c r="J8" s="17"/>
      <c r="K8" s="17"/>
      <c r="L8" s="23"/>
      <c r="M8" s="23"/>
    </row>
    <row r="9" spans="1:13" ht="26.25">
      <c r="A9" s="24">
        <v>7</v>
      </c>
      <c r="B9" s="24" t="s">
        <v>81</v>
      </c>
      <c r="C9" s="20" t="s">
        <v>80</v>
      </c>
      <c r="D9" s="25">
        <v>912</v>
      </c>
      <c r="E9" s="25">
        <v>12525</v>
      </c>
      <c r="F9" s="16">
        <v>1273</v>
      </c>
      <c r="G9" s="16">
        <v>10595</v>
      </c>
      <c r="H9" s="16">
        <f t="shared" si="0"/>
        <v>23120</v>
      </c>
      <c r="I9" s="17"/>
      <c r="J9" s="17"/>
      <c r="K9" s="17"/>
      <c r="L9" s="23"/>
      <c r="M9" s="23"/>
    </row>
    <row r="10" spans="1:13" ht="26.25">
      <c r="A10" s="24">
        <v>8</v>
      </c>
      <c r="B10" s="24" t="s">
        <v>83</v>
      </c>
      <c r="C10" s="14" t="s">
        <v>82</v>
      </c>
      <c r="D10" s="25">
        <v>30</v>
      </c>
      <c r="E10" s="25">
        <v>295</v>
      </c>
      <c r="F10" s="26"/>
      <c r="G10" s="26"/>
      <c r="H10" s="16">
        <f t="shared" si="0"/>
        <v>295</v>
      </c>
      <c r="I10" s="17"/>
      <c r="J10" s="17"/>
      <c r="K10" s="17"/>
      <c r="L10" s="23"/>
      <c r="M10" s="23"/>
    </row>
    <row r="11" spans="1:13" ht="26.25">
      <c r="A11" s="24">
        <v>9</v>
      </c>
      <c r="B11" s="24" t="s">
        <v>31</v>
      </c>
      <c r="C11" s="20" t="s">
        <v>30</v>
      </c>
      <c r="D11" s="25">
        <v>178</v>
      </c>
      <c r="E11" s="25">
        <v>1180</v>
      </c>
      <c r="F11" s="16">
        <v>290</v>
      </c>
      <c r="G11" s="16">
        <v>287</v>
      </c>
      <c r="H11" s="16">
        <f t="shared" si="0"/>
        <v>1467</v>
      </c>
      <c r="I11" s="17"/>
      <c r="J11" s="17"/>
      <c r="K11" s="17"/>
      <c r="L11" s="23"/>
      <c r="M11" s="23"/>
    </row>
    <row r="12" spans="1:13" ht="26.25">
      <c r="A12" s="24">
        <v>10</v>
      </c>
      <c r="B12" s="24" t="s">
        <v>77</v>
      </c>
      <c r="C12" s="20" t="s">
        <v>76</v>
      </c>
      <c r="D12" s="25">
        <v>230</v>
      </c>
      <c r="E12" s="25">
        <v>2660</v>
      </c>
      <c r="F12" s="16">
        <v>393</v>
      </c>
      <c r="G12" s="16">
        <v>1008</v>
      </c>
      <c r="H12" s="16">
        <f t="shared" si="0"/>
        <v>3668</v>
      </c>
      <c r="I12" s="17"/>
      <c r="J12" s="17"/>
      <c r="K12" s="17"/>
      <c r="L12" s="23"/>
      <c r="M12" s="23"/>
    </row>
    <row r="13" spans="1:13" ht="26.25">
      <c r="A13" s="24">
        <v>11</v>
      </c>
      <c r="B13" s="24" t="s">
        <v>67</v>
      </c>
      <c r="C13" s="20" t="s">
        <v>66</v>
      </c>
      <c r="D13" s="25">
        <v>370</v>
      </c>
      <c r="E13" s="25">
        <v>4950</v>
      </c>
      <c r="F13" s="16">
        <v>596</v>
      </c>
      <c r="G13" s="16">
        <v>2429</v>
      </c>
      <c r="H13" s="16">
        <f t="shared" si="0"/>
        <v>7379</v>
      </c>
      <c r="I13" s="17"/>
      <c r="J13" s="17"/>
      <c r="K13" s="17"/>
      <c r="L13" s="23"/>
      <c r="M13" s="23"/>
    </row>
    <row r="14" spans="1:13" ht="26.25">
      <c r="A14" s="24">
        <v>12</v>
      </c>
      <c r="B14" s="24" t="s">
        <v>126</v>
      </c>
      <c r="C14" s="14"/>
      <c r="D14" s="25">
        <v>2</v>
      </c>
      <c r="E14" s="25">
        <v>30</v>
      </c>
      <c r="F14" s="26"/>
      <c r="G14" s="26"/>
      <c r="H14" s="16">
        <f t="shared" si="0"/>
        <v>30</v>
      </c>
      <c r="I14" s="17"/>
      <c r="J14" s="17"/>
      <c r="K14" s="17"/>
      <c r="L14" s="23"/>
      <c r="M14" s="23"/>
    </row>
    <row r="15" spans="1:13" ht="26.25">
      <c r="A15" s="24">
        <v>13</v>
      </c>
      <c r="B15" s="24" t="s">
        <v>65</v>
      </c>
      <c r="C15" s="20" t="s">
        <v>64</v>
      </c>
      <c r="D15" s="25">
        <v>859</v>
      </c>
      <c r="E15" s="25">
        <v>12105</v>
      </c>
      <c r="F15" s="16">
        <v>972</v>
      </c>
      <c r="G15" s="16">
        <v>5870</v>
      </c>
      <c r="H15" s="16">
        <f t="shared" si="0"/>
        <v>17975</v>
      </c>
      <c r="I15" s="17"/>
      <c r="J15" s="17"/>
      <c r="K15" s="17"/>
      <c r="L15" s="23"/>
      <c r="M15" s="23"/>
    </row>
    <row r="16" spans="1:13" ht="26.25">
      <c r="A16" s="24">
        <v>14</v>
      </c>
      <c r="B16" s="24" t="s">
        <v>127</v>
      </c>
      <c r="C16" s="14"/>
      <c r="D16" s="25">
        <v>50</v>
      </c>
      <c r="E16" s="25">
        <v>750</v>
      </c>
      <c r="F16" s="26"/>
      <c r="G16" s="26"/>
      <c r="H16" s="16">
        <f t="shared" si="0"/>
        <v>750</v>
      </c>
      <c r="K16" s="23"/>
      <c r="L16" s="23"/>
      <c r="M16" s="23"/>
    </row>
    <row r="17" spans="1:13" ht="26.25">
      <c r="A17" s="24">
        <v>15</v>
      </c>
      <c r="B17" s="24" t="s">
        <v>43</v>
      </c>
      <c r="C17" s="20" t="s">
        <v>42</v>
      </c>
      <c r="D17" s="25">
        <v>295</v>
      </c>
      <c r="E17" s="25">
        <v>3705</v>
      </c>
      <c r="F17" s="16">
        <v>388</v>
      </c>
      <c r="G17" s="16">
        <v>973</v>
      </c>
      <c r="H17" s="16">
        <f t="shared" si="0"/>
        <v>4678</v>
      </c>
      <c r="K17" s="23"/>
      <c r="L17" s="23"/>
      <c r="M17" s="23"/>
    </row>
    <row r="18" spans="1:13" ht="26.25">
      <c r="A18" s="24">
        <v>16</v>
      </c>
      <c r="B18" s="24" t="s">
        <v>41</v>
      </c>
      <c r="C18" s="14" t="s">
        <v>40</v>
      </c>
      <c r="D18" s="25">
        <v>157</v>
      </c>
      <c r="E18" s="25">
        <v>3025</v>
      </c>
      <c r="F18" s="26"/>
      <c r="G18" s="26"/>
      <c r="H18" s="16">
        <f t="shared" si="0"/>
        <v>3025</v>
      </c>
      <c r="K18" s="23"/>
      <c r="L18" s="23"/>
      <c r="M18" s="23"/>
    </row>
    <row r="19" spans="1:13" ht="39">
      <c r="A19" s="24">
        <v>17</v>
      </c>
      <c r="B19" s="24" t="s">
        <v>33</v>
      </c>
      <c r="C19" s="20" t="s">
        <v>32</v>
      </c>
      <c r="D19" s="25">
        <v>232</v>
      </c>
      <c r="E19" s="25">
        <v>2420</v>
      </c>
      <c r="F19" s="16">
        <v>610</v>
      </c>
      <c r="G19" s="16">
        <v>2527</v>
      </c>
      <c r="H19" s="16">
        <f t="shared" si="0"/>
        <v>4947</v>
      </c>
      <c r="K19" s="23"/>
      <c r="L19" s="23"/>
      <c r="M19" s="23"/>
    </row>
    <row r="20" spans="1:13" ht="39">
      <c r="A20" s="24">
        <v>18</v>
      </c>
      <c r="B20" s="24" t="s">
        <v>71</v>
      </c>
      <c r="C20" s="20" t="s">
        <v>70</v>
      </c>
      <c r="D20" s="25">
        <v>167</v>
      </c>
      <c r="E20" s="25">
        <v>1170</v>
      </c>
      <c r="F20" s="16">
        <v>324</v>
      </c>
      <c r="G20" s="16">
        <v>525</v>
      </c>
      <c r="H20" s="16">
        <f t="shared" si="0"/>
        <v>1695</v>
      </c>
      <c r="K20" s="23"/>
      <c r="L20" s="23"/>
      <c r="M20" s="23"/>
    </row>
    <row r="21" spans="1:8" ht="26.25">
      <c r="A21" s="24">
        <v>19</v>
      </c>
      <c r="B21" s="24" t="s">
        <v>51</v>
      </c>
      <c r="C21" s="20" t="s">
        <v>50</v>
      </c>
      <c r="D21" s="25">
        <v>162</v>
      </c>
      <c r="E21" s="25">
        <v>2430</v>
      </c>
      <c r="F21" s="16"/>
      <c r="G21" s="16"/>
      <c r="H21" s="16">
        <f t="shared" si="0"/>
        <v>2430</v>
      </c>
    </row>
    <row r="22" spans="1:8" ht="51.75">
      <c r="A22" s="24">
        <v>20</v>
      </c>
      <c r="B22" s="24" t="s">
        <v>53</v>
      </c>
      <c r="C22" s="20" t="s">
        <v>52</v>
      </c>
      <c r="D22" s="25">
        <v>191</v>
      </c>
      <c r="E22" s="25">
        <v>2990</v>
      </c>
      <c r="F22" s="16">
        <v>380</v>
      </c>
      <c r="G22" s="16">
        <v>917</v>
      </c>
      <c r="H22" s="16">
        <f t="shared" si="0"/>
        <v>3907</v>
      </c>
    </row>
    <row r="23" spans="1:8" ht="26.25">
      <c r="A23" s="24">
        <v>21</v>
      </c>
      <c r="B23" s="24" t="s">
        <v>35</v>
      </c>
      <c r="C23" s="20" t="s">
        <v>34</v>
      </c>
      <c r="D23" s="25">
        <v>152</v>
      </c>
      <c r="E23" s="25">
        <v>1870</v>
      </c>
      <c r="F23" s="16">
        <v>311</v>
      </c>
      <c r="G23" s="16">
        <v>434</v>
      </c>
      <c r="H23" s="16">
        <f t="shared" si="0"/>
        <v>2304</v>
      </c>
    </row>
    <row r="24" spans="1:8" ht="51.75">
      <c r="A24" s="24">
        <v>22</v>
      </c>
      <c r="B24" s="24" t="s">
        <v>37</v>
      </c>
      <c r="C24" s="20" t="s">
        <v>36</v>
      </c>
      <c r="D24" s="25">
        <v>240</v>
      </c>
      <c r="E24" s="25">
        <v>3315</v>
      </c>
      <c r="F24" s="16">
        <v>423</v>
      </c>
      <c r="G24" s="16">
        <v>1218</v>
      </c>
      <c r="H24" s="16">
        <f t="shared" si="0"/>
        <v>4533</v>
      </c>
    </row>
    <row r="25" spans="1:8" ht="39">
      <c r="A25" s="24">
        <v>23</v>
      </c>
      <c r="B25" s="24" t="s">
        <v>63</v>
      </c>
      <c r="C25" s="20" t="s">
        <v>62</v>
      </c>
      <c r="D25" s="25">
        <v>161</v>
      </c>
      <c r="E25" s="25">
        <v>1695</v>
      </c>
      <c r="F25" s="16">
        <v>305</v>
      </c>
      <c r="G25" s="16">
        <v>392</v>
      </c>
      <c r="H25" s="16">
        <f t="shared" si="0"/>
        <v>2087</v>
      </c>
    </row>
    <row r="26" spans="1:8" ht="51.75">
      <c r="A26" s="24">
        <v>24</v>
      </c>
      <c r="B26" s="24" t="s">
        <v>69</v>
      </c>
      <c r="C26" s="20" t="s">
        <v>68</v>
      </c>
      <c r="D26" s="25">
        <v>295</v>
      </c>
      <c r="E26" s="25">
        <v>3330</v>
      </c>
      <c r="F26" s="16">
        <v>400</v>
      </c>
      <c r="G26" s="16">
        <v>1057</v>
      </c>
      <c r="H26" s="16">
        <f t="shared" si="0"/>
        <v>4387</v>
      </c>
    </row>
    <row r="27" spans="1:8" ht="15.75">
      <c r="A27" s="24"/>
      <c r="B27" s="24" t="s">
        <v>128</v>
      </c>
      <c r="C27" s="27"/>
      <c r="D27" s="25">
        <v>13024</v>
      </c>
      <c r="E27" s="25">
        <v>182510</v>
      </c>
      <c r="F27" s="26">
        <f>SUM(F3:F26)</f>
        <v>16673</v>
      </c>
      <c r="G27" s="26">
        <f>SUM(G3:G26)</f>
        <v>197449</v>
      </c>
      <c r="H27" s="16">
        <f t="shared" si="0"/>
        <v>379959</v>
      </c>
    </row>
    <row r="28" spans="1:6" ht="15.75">
      <c r="A28" s="28"/>
      <c r="B28" s="28"/>
      <c r="C28" s="29"/>
      <c r="D28" s="30"/>
      <c r="E28" s="30"/>
      <c r="F28" s="30"/>
    </row>
    <row r="29" spans="1:6" ht="15.75">
      <c r="A29" s="28"/>
      <c r="B29" s="28"/>
      <c r="C29" s="29"/>
      <c r="D29" s="30"/>
      <c r="E29" s="30"/>
      <c r="F29" s="30"/>
    </row>
  </sheetData>
  <mergeCells count="2">
    <mergeCell ref="D1:E1"/>
    <mergeCell ref="F1:G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BSNL</cp:lastModifiedBy>
  <cp:lastPrinted>2011-04-28T11:29:47Z</cp:lastPrinted>
  <dcterms:created xsi:type="dcterms:W3CDTF">1996-10-14T23:33:28Z</dcterms:created>
  <dcterms:modified xsi:type="dcterms:W3CDTF">2011-04-29T09:47:35Z</dcterms:modified>
  <cp:category/>
  <cp:version/>
  <cp:contentType/>
  <cp:contentStatus/>
</cp:coreProperties>
</file>