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60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<sst xmlns="http://schemas.openxmlformats.org/spreadsheetml/2006/main" count="89" uniqueCount="78">
  <si>
    <t>DEALERCODE</t>
  </si>
  <si>
    <t>DEALERNAME</t>
  </si>
  <si>
    <t>GROSSAMOUNT</t>
  </si>
  <si>
    <t>TOTAL COMM</t>
  </si>
  <si>
    <t>BILLNO</t>
  </si>
  <si>
    <t>2G</t>
  </si>
  <si>
    <t>3G</t>
  </si>
  <si>
    <t>TOTAL CONN</t>
  </si>
  <si>
    <t>KABG01ULS</t>
  </si>
  <si>
    <t>M/S VINAYAKA AGENCIES ULS BG01</t>
  </si>
  <si>
    <t>KABG03CTY</t>
  </si>
  <si>
    <t>ADS SERVICES CITY BG03</t>
  </si>
  <si>
    <t>KABG06VIJ</t>
  </si>
  <si>
    <t>BHOOPALAM ELECTRONICS VIJ BG06</t>
  </si>
  <si>
    <t>KARFR08</t>
  </si>
  <si>
    <t>ANALOG &amp; DIGITAL SYSTEMS RURAL BG08</t>
  </si>
  <si>
    <t>KARFRBG02</t>
  </si>
  <si>
    <t>SRI VENKATESHWARA CONSUMER SUPPLIES BG02</t>
  </si>
  <si>
    <t>KARFRBG09</t>
  </si>
  <si>
    <t>MAGNUM VISION-KORAMANGALA BG09</t>
  </si>
  <si>
    <t>KARFRBG10</t>
  </si>
  <si>
    <t>VINAYAKA AGENCIES BGEAST BG10</t>
  </si>
  <si>
    <t>KARFRBG13</t>
  </si>
  <si>
    <t>SOMAYA MKTG YPR BG13</t>
  </si>
  <si>
    <t>KT01101</t>
  </si>
  <si>
    <t>M/S SOMAYA MARKETING-NEW</t>
  </si>
  <si>
    <t>KT01103</t>
  </si>
  <si>
    <t>M/S FUSION WELDTRODE CORPORATION-HSK-NEW</t>
  </si>
  <si>
    <t>KT01104</t>
  </si>
  <si>
    <t>M/S FUSION WELDTRODE CORPORATION-MYS RD-NEW</t>
  </si>
  <si>
    <t>KT01105</t>
  </si>
  <si>
    <t>M/s DEVENDRA TELECOM-NEW</t>
  </si>
  <si>
    <t>KT01106</t>
  </si>
  <si>
    <t>M/s MAGNUM FASION-NEW</t>
  </si>
  <si>
    <t>KT01107</t>
  </si>
  <si>
    <t>M/s AIR CONNECT-NEW</t>
  </si>
  <si>
    <t>KT01108</t>
  </si>
  <si>
    <t>M/S ADS SERVICES-NEW</t>
  </si>
  <si>
    <t>KT01110</t>
  </si>
  <si>
    <t>M/s SOMAYA MARKETING-NEW</t>
  </si>
  <si>
    <t>KT01112</t>
  </si>
  <si>
    <t>SRI VENKATESHWARA CONSUMER SUPPLIES-NEW</t>
  </si>
  <si>
    <t>KT01113</t>
  </si>
  <si>
    <t>M/S BHOOPALAM ELECTRONICS, -NEW</t>
  </si>
  <si>
    <t>KT01114</t>
  </si>
  <si>
    <t>M/s VENKATESHWARA CONSUMER SUPPLIES-NEW</t>
  </si>
  <si>
    <t>KT01115</t>
  </si>
  <si>
    <t>M/S VINAYAKA AGENCIES.ULSOOR-NEW</t>
  </si>
  <si>
    <t>KT01116</t>
  </si>
  <si>
    <t>M/S VINAYAKA AGENCIES,BGEAST -NEW</t>
  </si>
  <si>
    <t>KT01117</t>
  </si>
  <si>
    <t>M/s DGIT MART-NEW</t>
  </si>
  <si>
    <t>KT01119</t>
  </si>
  <si>
    <t>M/s SHRUTHI STORES-NEW</t>
  </si>
  <si>
    <t>KT01120</t>
  </si>
  <si>
    <t>M/s BALAJI MEDICAL &amp; GENERAL STORES,-NEW</t>
  </si>
  <si>
    <t>KT01121</t>
  </si>
  <si>
    <t>M/s SHANKAR ENTERPRISES-NEW</t>
  </si>
  <si>
    <t>KT01123</t>
  </si>
  <si>
    <t>M/s Sharma Telecom-NEW</t>
  </si>
  <si>
    <t>KT01124</t>
  </si>
  <si>
    <t>M/s GIRI TRADING Co-NEW</t>
  </si>
  <si>
    <t>KT01126</t>
  </si>
  <si>
    <t>M/s RAMANAGARAM TRADING Co,-NEW</t>
  </si>
  <si>
    <t>BASIC SIM</t>
  </si>
  <si>
    <t>COMM @ Rs.5/</t>
  </si>
  <si>
    <t>COMM Rs.20/-</t>
  </si>
  <si>
    <t>COMM Rs.40/-</t>
  </si>
  <si>
    <t xml:space="preserve"> Commission Calculated for the period  JAN-2011</t>
  </si>
  <si>
    <t>SL NO</t>
  </si>
  <si>
    <t>As per sancharsoft</t>
  </si>
  <si>
    <t>corrected comm</t>
  </si>
  <si>
    <t>corrected comm @Rs 20/-</t>
  </si>
  <si>
    <t>bill no</t>
  </si>
  <si>
    <t>NO OF</t>
  </si>
  <si>
    <t>TOTAL NO OF  CONN</t>
  </si>
  <si>
    <t>AMOUNT</t>
  </si>
  <si>
    <t>AS PER SANCHARSOFT</t>
  </si>
</sst>
</file>

<file path=xl/styles.xml><?xml version="1.0" encoding="utf-8"?>
<styleSheet xmlns="http://schemas.openxmlformats.org/spreadsheetml/2006/main">
  <numFmts count="14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0" fontId="1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65536"/>
  <sheetViews>
    <sheetView tabSelected="1" workbookViewId="0" topLeftCell="C1">
      <selection activeCell="G10" sqref="G10"/>
    </sheetView>
  </sheetViews>
  <sheetFormatPr defaultColWidth="9.140625" defaultRowHeight="12" customHeight="1"/>
  <cols>
    <col min="1" max="1" width="9.140625" style="8" customWidth="1"/>
    <col min="2" max="2" width="13.8515625" style="8" customWidth="1"/>
    <col min="3" max="3" width="39.140625" style="8" customWidth="1"/>
    <col min="4" max="4" width="15.7109375" style="8" customWidth="1"/>
    <col min="5" max="5" width="13.140625" style="6" customWidth="1"/>
    <col min="6" max="6" width="17.00390625" style="7" customWidth="1"/>
    <col min="7" max="7" width="12.57421875" style="6" customWidth="1"/>
    <col min="8" max="8" width="15.57421875" style="6" customWidth="1"/>
    <col min="9" max="9" width="10.421875" style="6" customWidth="1"/>
    <col min="10" max="10" width="13.7109375" style="6" customWidth="1"/>
    <col min="11" max="11" width="9.140625" style="6" customWidth="1"/>
    <col min="12" max="12" width="14.28125" style="6" customWidth="1"/>
    <col min="13" max="13" width="13.140625" style="6" customWidth="1"/>
    <col min="14" max="14" width="19.28125" style="5" customWidth="1"/>
    <col min="15" max="15" width="12.8515625" style="1" customWidth="1"/>
  </cols>
  <sheetData>
    <row r="3" spans="1:14" ht="12" customHeight="1">
      <c r="A3" s="9"/>
      <c r="B3" s="9"/>
      <c r="C3" s="10" t="s">
        <v>68</v>
      </c>
      <c r="D3" s="10"/>
      <c r="E3" s="11" t="s">
        <v>77</v>
      </c>
      <c r="F3" s="12"/>
      <c r="G3" s="11"/>
      <c r="H3" s="11"/>
      <c r="I3" s="11"/>
      <c r="J3" s="11"/>
      <c r="K3" s="11"/>
      <c r="L3" s="11"/>
      <c r="M3" s="11"/>
      <c r="N3" s="10"/>
    </row>
    <row r="4" spans="1:14" ht="12" customHeight="1">
      <c r="A4" s="13"/>
      <c r="B4" s="13"/>
      <c r="C4" s="13"/>
      <c r="D4" s="13"/>
      <c r="E4" s="11"/>
      <c r="F4" s="12"/>
      <c r="G4" s="11" t="s">
        <v>74</v>
      </c>
      <c r="H4" s="11" t="s">
        <v>76</v>
      </c>
      <c r="I4" s="11" t="s">
        <v>74</v>
      </c>
      <c r="J4" s="11"/>
      <c r="K4" s="11" t="s">
        <v>74</v>
      </c>
      <c r="L4" s="11" t="s">
        <v>76</v>
      </c>
      <c r="M4" s="11" t="s">
        <v>76</v>
      </c>
      <c r="N4" s="10"/>
    </row>
    <row r="5" spans="1:14" ht="12" customHeight="1">
      <c r="A5" s="13" t="s">
        <v>69</v>
      </c>
      <c r="B5" s="13" t="s">
        <v>0</v>
      </c>
      <c r="C5" s="13" t="s">
        <v>1</v>
      </c>
      <c r="D5" s="13" t="s">
        <v>2</v>
      </c>
      <c r="E5" s="11" t="s">
        <v>3</v>
      </c>
      <c r="F5" s="12" t="s">
        <v>4</v>
      </c>
      <c r="G5" s="11" t="s">
        <v>64</v>
      </c>
      <c r="H5" s="11" t="s">
        <v>65</v>
      </c>
      <c r="I5" s="11" t="s">
        <v>5</v>
      </c>
      <c r="J5" s="11" t="s">
        <v>66</v>
      </c>
      <c r="K5" s="11" t="s">
        <v>6</v>
      </c>
      <c r="L5" s="11" t="s">
        <v>67</v>
      </c>
      <c r="M5" s="11" t="s">
        <v>3</v>
      </c>
      <c r="N5" s="10" t="s">
        <v>75</v>
      </c>
    </row>
    <row r="6" spans="1:14" ht="12" customHeight="1">
      <c r="A6" s="13">
        <v>1</v>
      </c>
      <c r="B6" s="13" t="s">
        <v>12</v>
      </c>
      <c r="C6" s="13" t="s">
        <v>13</v>
      </c>
      <c r="D6" s="13">
        <v>40</v>
      </c>
      <c r="E6" s="11">
        <f aca="true" t="shared" si="0" ref="E6:E23">H6+J6+L6</f>
        <v>40</v>
      </c>
      <c r="F6" s="12">
        <v>5021100114853</v>
      </c>
      <c r="G6" s="11">
        <v>0</v>
      </c>
      <c r="H6" s="11">
        <f aca="true" t="shared" si="1" ref="H6:H23">G6*5</f>
        <v>0</v>
      </c>
      <c r="I6" s="11">
        <v>0</v>
      </c>
      <c r="J6" s="11">
        <f aca="true" t="shared" si="2" ref="J6:J23">I6*20</f>
        <v>0</v>
      </c>
      <c r="K6" s="11">
        <v>1</v>
      </c>
      <c r="L6" s="11">
        <f aca="true" t="shared" si="3" ref="L6:L23">K6*40</f>
        <v>40</v>
      </c>
      <c r="M6" s="11">
        <f aca="true" t="shared" si="4" ref="M6:M23">H6+J6+L6</f>
        <v>40</v>
      </c>
      <c r="N6" s="10">
        <f aca="true" t="shared" si="5" ref="N6:N23">SUM(G6:K6)</f>
        <v>1</v>
      </c>
    </row>
    <row r="7" spans="1:14" ht="12" customHeight="1">
      <c r="A7" s="13">
        <v>2</v>
      </c>
      <c r="B7" s="13" t="s">
        <v>20</v>
      </c>
      <c r="C7" s="13" t="s">
        <v>21</v>
      </c>
      <c r="D7" s="13">
        <v>60</v>
      </c>
      <c r="E7" s="11">
        <f t="shared" si="0"/>
        <v>60</v>
      </c>
      <c r="F7" s="12">
        <v>5021100114950</v>
      </c>
      <c r="G7" s="11">
        <v>0</v>
      </c>
      <c r="H7" s="11">
        <f t="shared" si="1"/>
        <v>0</v>
      </c>
      <c r="I7" s="11">
        <v>1</v>
      </c>
      <c r="J7" s="11">
        <f t="shared" si="2"/>
        <v>20</v>
      </c>
      <c r="K7" s="11">
        <v>1</v>
      </c>
      <c r="L7" s="11">
        <f t="shared" si="3"/>
        <v>40</v>
      </c>
      <c r="M7" s="11">
        <f t="shared" si="4"/>
        <v>60</v>
      </c>
      <c r="N7" s="10">
        <f t="shared" si="5"/>
        <v>22</v>
      </c>
    </row>
    <row r="8" spans="1:14" ht="12" customHeight="1">
      <c r="A8" s="13">
        <v>3</v>
      </c>
      <c r="B8" s="13" t="s">
        <v>22</v>
      </c>
      <c r="C8" s="13" t="s">
        <v>23</v>
      </c>
      <c r="D8" s="13">
        <v>60</v>
      </c>
      <c r="E8" s="11">
        <f t="shared" si="0"/>
        <v>60</v>
      </c>
      <c r="F8" s="12">
        <v>5021100114951</v>
      </c>
      <c r="G8" s="11">
        <v>0</v>
      </c>
      <c r="H8" s="11">
        <f t="shared" si="1"/>
        <v>0</v>
      </c>
      <c r="I8" s="11">
        <v>1</v>
      </c>
      <c r="J8" s="11">
        <f t="shared" si="2"/>
        <v>20</v>
      </c>
      <c r="K8" s="11">
        <v>1</v>
      </c>
      <c r="L8" s="11">
        <f t="shared" si="3"/>
        <v>40</v>
      </c>
      <c r="M8" s="11">
        <f t="shared" si="4"/>
        <v>60</v>
      </c>
      <c r="N8" s="10">
        <f t="shared" si="5"/>
        <v>22</v>
      </c>
    </row>
    <row r="9" spans="1:14" ht="12" customHeight="1">
      <c r="A9" s="13">
        <v>4</v>
      </c>
      <c r="B9" s="13" t="s">
        <v>10</v>
      </c>
      <c r="C9" s="13" t="s">
        <v>11</v>
      </c>
      <c r="D9" s="13">
        <v>100</v>
      </c>
      <c r="E9" s="11">
        <f t="shared" si="0"/>
        <v>100</v>
      </c>
      <c r="F9" s="12">
        <v>5021100114852</v>
      </c>
      <c r="G9" s="11">
        <v>0</v>
      </c>
      <c r="H9" s="11">
        <f t="shared" si="1"/>
        <v>0</v>
      </c>
      <c r="I9" s="11">
        <v>1</v>
      </c>
      <c r="J9" s="11">
        <f t="shared" si="2"/>
        <v>20</v>
      </c>
      <c r="K9" s="11">
        <v>2</v>
      </c>
      <c r="L9" s="11">
        <f t="shared" si="3"/>
        <v>80</v>
      </c>
      <c r="M9" s="11">
        <f t="shared" si="4"/>
        <v>100</v>
      </c>
      <c r="N9" s="10">
        <f t="shared" si="5"/>
        <v>23</v>
      </c>
    </row>
    <row r="10" spans="1:14" ht="12" customHeight="1">
      <c r="A10" s="13">
        <v>5</v>
      </c>
      <c r="B10" s="13" t="s">
        <v>8</v>
      </c>
      <c r="C10" s="13" t="s">
        <v>9</v>
      </c>
      <c r="D10" s="13">
        <v>180</v>
      </c>
      <c r="E10" s="11">
        <f t="shared" si="0"/>
        <v>180</v>
      </c>
      <c r="F10" s="12">
        <v>5021100114851</v>
      </c>
      <c r="G10" s="11">
        <v>0</v>
      </c>
      <c r="H10" s="11">
        <f t="shared" si="1"/>
        <v>0</v>
      </c>
      <c r="I10" s="11">
        <v>3</v>
      </c>
      <c r="J10" s="11">
        <f t="shared" si="2"/>
        <v>60</v>
      </c>
      <c r="K10" s="11">
        <v>3</v>
      </c>
      <c r="L10" s="11">
        <f t="shared" si="3"/>
        <v>120</v>
      </c>
      <c r="M10" s="11">
        <f t="shared" si="4"/>
        <v>180</v>
      </c>
      <c r="N10" s="10">
        <f t="shared" si="5"/>
        <v>66</v>
      </c>
    </row>
    <row r="11" spans="1:14" ht="12" customHeight="1">
      <c r="A11" s="13">
        <v>6</v>
      </c>
      <c r="B11" s="13" t="s">
        <v>28</v>
      </c>
      <c r="C11" s="13" t="s">
        <v>29</v>
      </c>
      <c r="D11" s="13">
        <v>5200</v>
      </c>
      <c r="E11" s="11">
        <f t="shared" si="0"/>
        <v>5200</v>
      </c>
      <c r="F11" s="12">
        <v>5021100115126</v>
      </c>
      <c r="G11" s="11">
        <v>0</v>
      </c>
      <c r="H11" s="11">
        <f t="shared" si="1"/>
        <v>0</v>
      </c>
      <c r="I11" s="11">
        <v>244</v>
      </c>
      <c r="J11" s="11">
        <f t="shared" si="2"/>
        <v>4880</v>
      </c>
      <c r="K11" s="11">
        <v>8</v>
      </c>
      <c r="L11" s="11">
        <f t="shared" si="3"/>
        <v>320</v>
      </c>
      <c r="M11" s="11">
        <f t="shared" si="4"/>
        <v>5200</v>
      </c>
      <c r="N11" s="10">
        <f t="shared" si="5"/>
        <v>5132</v>
      </c>
    </row>
    <row r="12" spans="1:14" ht="12" customHeight="1">
      <c r="A12" s="13">
        <v>7</v>
      </c>
      <c r="B12" s="13" t="s">
        <v>26</v>
      </c>
      <c r="C12" s="13" t="s">
        <v>27</v>
      </c>
      <c r="D12" s="13">
        <v>6700</v>
      </c>
      <c r="E12" s="11">
        <f t="shared" si="0"/>
        <v>6700</v>
      </c>
      <c r="F12" s="12">
        <v>5021100115125</v>
      </c>
      <c r="G12" s="11">
        <v>0</v>
      </c>
      <c r="H12" s="11">
        <f t="shared" si="1"/>
        <v>0</v>
      </c>
      <c r="I12" s="11">
        <v>287</v>
      </c>
      <c r="J12" s="11">
        <f t="shared" si="2"/>
        <v>5740</v>
      </c>
      <c r="K12" s="11">
        <v>24</v>
      </c>
      <c r="L12" s="11">
        <f t="shared" si="3"/>
        <v>960</v>
      </c>
      <c r="M12" s="11">
        <f t="shared" si="4"/>
        <v>6700</v>
      </c>
      <c r="N12" s="10">
        <f t="shared" si="5"/>
        <v>6051</v>
      </c>
    </row>
    <row r="13" spans="1:14" ht="12" customHeight="1">
      <c r="A13" s="13">
        <v>8</v>
      </c>
      <c r="B13" s="13" t="s">
        <v>24</v>
      </c>
      <c r="C13" s="13" t="s">
        <v>25</v>
      </c>
      <c r="D13" s="13">
        <v>7020</v>
      </c>
      <c r="E13" s="11">
        <f t="shared" si="0"/>
        <v>7020</v>
      </c>
      <c r="F13" s="12">
        <v>5021100115124</v>
      </c>
      <c r="G13" s="11">
        <v>0</v>
      </c>
      <c r="H13" s="11">
        <f t="shared" si="1"/>
        <v>0</v>
      </c>
      <c r="I13" s="11">
        <v>275</v>
      </c>
      <c r="J13" s="11">
        <f t="shared" si="2"/>
        <v>5500</v>
      </c>
      <c r="K13" s="11">
        <v>38</v>
      </c>
      <c r="L13" s="11">
        <f t="shared" si="3"/>
        <v>1520</v>
      </c>
      <c r="M13" s="11">
        <f t="shared" si="4"/>
        <v>7020</v>
      </c>
      <c r="N13" s="10">
        <f t="shared" si="5"/>
        <v>5813</v>
      </c>
    </row>
    <row r="14" spans="1:14" ht="12" customHeight="1">
      <c r="A14" s="13">
        <v>9</v>
      </c>
      <c r="B14" s="13" t="s">
        <v>30</v>
      </c>
      <c r="C14" s="13" t="s">
        <v>31</v>
      </c>
      <c r="D14" s="13">
        <v>8500</v>
      </c>
      <c r="E14" s="11">
        <f t="shared" si="0"/>
        <v>8500</v>
      </c>
      <c r="F14" s="12">
        <v>5021100115127</v>
      </c>
      <c r="G14" s="11">
        <v>0</v>
      </c>
      <c r="H14" s="11">
        <f t="shared" si="1"/>
        <v>0</v>
      </c>
      <c r="I14" s="11">
        <v>373</v>
      </c>
      <c r="J14" s="11">
        <f t="shared" si="2"/>
        <v>7460</v>
      </c>
      <c r="K14" s="11">
        <v>26</v>
      </c>
      <c r="L14" s="11">
        <f t="shared" si="3"/>
        <v>1040</v>
      </c>
      <c r="M14" s="11">
        <f t="shared" si="4"/>
        <v>8500</v>
      </c>
      <c r="N14" s="10">
        <f t="shared" si="5"/>
        <v>7859</v>
      </c>
    </row>
    <row r="15" spans="1:15" ht="12" customHeight="1">
      <c r="A15" s="13">
        <v>10</v>
      </c>
      <c r="B15" s="13" t="s">
        <v>38</v>
      </c>
      <c r="C15" s="13" t="s">
        <v>39</v>
      </c>
      <c r="D15" s="13">
        <v>8980</v>
      </c>
      <c r="E15" s="11">
        <f t="shared" si="0"/>
        <v>8980</v>
      </c>
      <c r="F15" s="12">
        <v>5021100115131</v>
      </c>
      <c r="G15" s="11">
        <v>0</v>
      </c>
      <c r="H15" s="11">
        <f t="shared" si="1"/>
        <v>0</v>
      </c>
      <c r="I15" s="11">
        <v>357</v>
      </c>
      <c r="J15" s="11">
        <f t="shared" si="2"/>
        <v>7140</v>
      </c>
      <c r="K15" s="11">
        <v>46</v>
      </c>
      <c r="L15" s="11">
        <f t="shared" si="3"/>
        <v>1840</v>
      </c>
      <c r="M15" s="11">
        <f t="shared" si="4"/>
        <v>8980</v>
      </c>
      <c r="N15" s="10">
        <f t="shared" si="5"/>
        <v>7543</v>
      </c>
      <c r="O15" s="4"/>
    </row>
    <row r="16" spans="1:15" ht="12" customHeight="1">
      <c r="A16" s="13">
        <v>11</v>
      </c>
      <c r="B16" s="13" t="s">
        <v>58</v>
      </c>
      <c r="C16" s="13" t="s">
        <v>59</v>
      </c>
      <c r="D16" s="13">
        <v>10140</v>
      </c>
      <c r="E16" s="11">
        <f t="shared" si="0"/>
        <v>10140</v>
      </c>
      <c r="F16" s="12">
        <v>5021100115141</v>
      </c>
      <c r="G16" s="11">
        <v>0</v>
      </c>
      <c r="H16" s="11">
        <f t="shared" si="1"/>
        <v>0</v>
      </c>
      <c r="I16" s="11">
        <v>469</v>
      </c>
      <c r="J16" s="11">
        <f t="shared" si="2"/>
        <v>9380</v>
      </c>
      <c r="K16" s="11">
        <v>19</v>
      </c>
      <c r="L16" s="11">
        <f t="shared" si="3"/>
        <v>760</v>
      </c>
      <c r="M16" s="11">
        <f t="shared" si="4"/>
        <v>10140</v>
      </c>
      <c r="N16" s="10">
        <f t="shared" si="5"/>
        <v>9868</v>
      </c>
      <c r="O16" s="4"/>
    </row>
    <row r="17" spans="1:14" ht="12" customHeight="1">
      <c r="A17" s="13">
        <v>12</v>
      </c>
      <c r="B17" s="13" t="s">
        <v>14</v>
      </c>
      <c r="C17" s="13" t="s">
        <v>15</v>
      </c>
      <c r="D17" s="13">
        <v>5</v>
      </c>
      <c r="E17" s="11">
        <f t="shared" si="0"/>
        <v>5</v>
      </c>
      <c r="F17" s="12">
        <v>5021100114927</v>
      </c>
      <c r="G17" s="11">
        <v>1</v>
      </c>
      <c r="H17" s="11">
        <f t="shared" si="1"/>
        <v>5</v>
      </c>
      <c r="I17" s="11">
        <v>0</v>
      </c>
      <c r="J17" s="11">
        <f t="shared" si="2"/>
        <v>0</v>
      </c>
      <c r="K17" s="11">
        <v>0</v>
      </c>
      <c r="L17" s="11">
        <f t="shared" si="3"/>
        <v>0</v>
      </c>
      <c r="M17" s="11">
        <f t="shared" si="4"/>
        <v>5</v>
      </c>
      <c r="N17" s="10">
        <f t="shared" si="5"/>
        <v>6</v>
      </c>
    </row>
    <row r="18" spans="1:14" ht="12" customHeight="1">
      <c r="A18" s="13">
        <v>13</v>
      </c>
      <c r="B18" s="13" t="s">
        <v>18</v>
      </c>
      <c r="C18" s="13" t="s">
        <v>19</v>
      </c>
      <c r="D18" s="13">
        <v>45</v>
      </c>
      <c r="E18" s="11">
        <f t="shared" si="0"/>
        <v>45</v>
      </c>
      <c r="F18" s="12">
        <v>5021100114949</v>
      </c>
      <c r="G18" s="11">
        <v>1</v>
      </c>
      <c r="H18" s="11">
        <f t="shared" si="1"/>
        <v>5</v>
      </c>
      <c r="I18" s="11">
        <v>0</v>
      </c>
      <c r="J18" s="11">
        <f t="shared" si="2"/>
        <v>0</v>
      </c>
      <c r="K18" s="11">
        <v>1</v>
      </c>
      <c r="L18" s="11">
        <f t="shared" si="3"/>
        <v>40</v>
      </c>
      <c r="M18" s="11">
        <f t="shared" si="4"/>
        <v>45</v>
      </c>
      <c r="N18" s="10">
        <f t="shared" si="5"/>
        <v>7</v>
      </c>
    </row>
    <row r="19" spans="1:14" ht="12" customHeight="1">
      <c r="A19" s="13">
        <v>14</v>
      </c>
      <c r="B19" s="13" t="s">
        <v>16</v>
      </c>
      <c r="C19" s="13" t="s">
        <v>17</v>
      </c>
      <c r="D19" s="13">
        <v>160</v>
      </c>
      <c r="E19" s="11">
        <f t="shared" si="0"/>
        <v>160</v>
      </c>
      <c r="F19" s="12">
        <v>5021100114948</v>
      </c>
      <c r="G19" s="11">
        <v>4</v>
      </c>
      <c r="H19" s="11">
        <f t="shared" si="1"/>
        <v>20</v>
      </c>
      <c r="I19" s="11">
        <v>5</v>
      </c>
      <c r="J19" s="11">
        <f t="shared" si="2"/>
        <v>100</v>
      </c>
      <c r="K19" s="11">
        <v>1</v>
      </c>
      <c r="L19" s="11">
        <f t="shared" si="3"/>
        <v>40</v>
      </c>
      <c r="M19" s="11">
        <f t="shared" si="4"/>
        <v>160</v>
      </c>
      <c r="N19" s="10">
        <f t="shared" si="5"/>
        <v>130</v>
      </c>
    </row>
    <row r="20" spans="1:15" ht="12" customHeight="1">
      <c r="A20" s="13">
        <v>15</v>
      </c>
      <c r="B20" s="13" t="s">
        <v>36</v>
      </c>
      <c r="C20" s="13" t="s">
        <v>37</v>
      </c>
      <c r="D20" s="13">
        <v>3825</v>
      </c>
      <c r="E20" s="11">
        <f t="shared" si="0"/>
        <v>3825</v>
      </c>
      <c r="F20" s="12">
        <v>5021100115130</v>
      </c>
      <c r="G20" s="11">
        <v>5</v>
      </c>
      <c r="H20" s="11">
        <f t="shared" si="1"/>
        <v>25</v>
      </c>
      <c r="I20" s="11">
        <v>146</v>
      </c>
      <c r="J20" s="11">
        <f t="shared" si="2"/>
        <v>2920</v>
      </c>
      <c r="K20" s="11">
        <v>22</v>
      </c>
      <c r="L20" s="11">
        <f t="shared" si="3"/>
        <v>880</v>
      </c>
      <c r="M20" s="11">
        <f t="shared" si="4"/>
        <v>3825</v>
      </c>
      <c r="N20" s="10">
        <f t="shared" si="5"/>
        <v>3118</v>
      </c>
      <c r="O20" s="4"/>
    </row>
    <row r="21" spans="1:15" ht="12" customHeight="1">
      <c r="A21" s="13">
        <v>16</v>
      </c>
      <c r="B21" s="13" t="s">
        <v>48</v>
      </c>
      <c r="C21" s="13" t="s">
        <v>49</v>
      </c>
      <c r="D21" s="13">
        <v>8490</v>
      </c>
      <c r="E21" s="11">
        <f t="shared" si="0"/>
        <v>8490</v>
      </c>
      <c r="F21" s="12">
        <v>5021100115136</v>
      </c>
      <c r="G21" s="11">
        <v>6</v>
      </c>
      <c r="H21" s="11">
        <f t="shared" si="1"/>
        <v>30</v>
      </c>
      <c r="I21" s="11">
        <v>265</v>
      </c>
      <c r="J21" s="11">
        <f t="shared" si="2"/>
        <v>5300</v>
      </c>
      <c r="K21" s="11">
        <v>79</v>
      </c>
      <c r="L21" s="11">
        <f t="shared" si="3"/>
        <v>3160</v>
      </c>
      <c r="M21" s="11">
        <f t="shared" si="4"/>
        <v>8490</v>
      </c>
      <c r="N21" s="10">
        <f t="shared" si="5"/>
        <v>5680</v>
      </c>
      <c r="O21" s="4"/>
    </row>
    <row r="22" spans="1:15" ht="12" customHeight="1">
      <c r="A22" s="13">
        <v>17</v>
      </c>
      <c r="B22" s="13" t="s">
        <v>46</v>
      </c>
      <c r="C22" s="13" t="s">
        <v>47</v>
      </c>
      <c r="D22" s="13">
        <v>13970</v>
      </c>
      <c r="E22" s="11">
        <f t="shared" si="0"/>
        <v>13970</v>
      </c>
      <c r="F22" s="12">
        <v>5021100115135</v>
      </c>
      <c r="G22" s="11">
        <v>14</v>
      </c>
      <c r="H22" s="11">
        <f t="shared" si="1"/>
        <v>70</v>
      </c>
      <c r="I22" s="11">
        <v>411</v>
      </c>
      <c r="J22" s="11">
        <f t="shared" si="2"/>
        <v>8220</v>
      </c>
      <c r="K22" s="11">
        <v>142</v>
      </c>
      <c r="L22" s="11">
        <f t="shared" si="3"/>
        <v>5680</v>
      </c>
      <c r="M22" s="11">
        <f t="shared" si="4"/>
        <v>13970</v>
      </c>
      <c r="N22" s="10">
        <f t="shared" si="5"/>
        <v>8857</v>
      </c>
      <c r="O22" s="4"/>
    </row>
    <row r="23" spans="1:15" ht="12" customHeight="1">
      <c r="A23" s="13">
        <v>18</v>
      </c>
      <c r="B23" s="13" t="s">
        <v>40</v>
      </c>
      <c r="C23" s="13" t="s">
        <v>41</v>
      </c>
      <c r="D23" s="13">
        <v>6500</v>
      </c>
      <c r="E23" s="11">
        <f t="shared" si="0"/>
        <v>6500</v>
      </c>
      <c r="F23" s="12">
        <v>5021100115132</v>
      </c>
      <c r="G23" s="11">
        <v>16</v>
      </c>
      <c r="H23" s="11">
        <f t="shared" si="1"/>
        <v>80</v>
      </c>
      <c r="I23" s="11">
        <v>275</v>
      </c>
      <c r="J23" s="11">
        <f t="shared" si="2"/>
        <v>5500</v>
      </c>
      <c r="K23" s="11">
        <v>23</v>
      </c>
      <c r="L23" s="11">
        <f t="shared" si="3"/>
        <v>920</v>
      </c>
      <c r="M23" s="11">
        <f t="shared" si="4"/>
        <v>6500</v>
      </c>
      <c r="N23" s="10">
        <f t="shared" si="5"/>
        <v>5894</v>
      </c>
      <c r="O23" s="4"/>
    </row>
    <row r="24" spans="1:18" ht="33.75" customHeight="1">
      <c r="A24" s="13"/>
      <c r="B24" s="13"/>
      <c r="C24" s="13"/>
      <c r="D24" s="14" t="s">
        <v>70</v>
      </c>
      <c r="E24" s="15" t="s">
        <v>71</v>
      </c>
      <c r="F24" s="12" t="s">
        <v>73</v>
      </c>
      <c r="G24" s="11" t="s">
        <v>64</v>
      </c>
      <c r="H24" s="15" t="s">
        <v>72</v>
      </c>
      <c r="I24" s="11" t="s">
        <v>5</v>
      </c>
      <c r="J24" s="11" t="s">
        <v>66</v>
      </c>
      <c r="K24" s="11" t="s">
        <v>6</v>
      </c>
      <c r="L24" s="11" t="s">
        <v>67</v>
      </c>
      <c r="M24" s="11" t="s">
        <v>3</v>
      </c>
      <c r="N24" s="10" t="s">
        <v>7</v>
      </c>
      <c r="O24" s="4"/>
      <c r="Q24" s="2"/>
      <c r="R24" s="3"/>
    </row>
    <row r="25" spans="1:18" ht="12" customHeight="1">
      <c r="A25" s="13">
        <v>19</v>
      </c>
      <c r="B25" s="13" t="s">
        <v>62</v>
      </c>
      <c r="C25" s="13" t="s">
        <v>63</v>
      </c>
      <c r="D25" s="13">
        <v>2805</v>
      </c>
      <c r="E25" s="11">
        <f aca="true" t="shared" si="6" ref="E25:E34">H25+J25+L25</f>
        <v>3060</v>
      </c>
      <c r="F25" s="12">
        <v>5021100115143</v>
      </c>
      <c r="G25" s="11">
        <v>17</v>
      </c>
      <c r="H25" s="16">
        <f>17*20</f>
        <v>340</v>
      </c>
      <c r="I25" s="11">
        <v>136</v>
      </c>
      <c r="J25" s="11">
        <f aca="true" t="shared" si="7" ref="J25:J34">I25*20</f>
        <v>2720</v>
      </c>
      <c r="K25" s="11">
        <v>0</v>
      </c>
      <c r="L25" s="11">
        <f aca="true" t="shared" si="8" ref="L25:L34">K25*40</f>
        <v>0</v>
      </c>
      <c r="M25" s="11">
        <f aca="true" t="shared" si="9" ref="M25:M34">H25+J25+L25</f>
        <v>3060</v>
      </c>
      <c r="N25" s="10">
        <f aca="true" t="shared" si="10" ref="N25:N34">SUM(G25:K25)</f>
        <v>3213</v>
      </c>
      <c r="Q25" s="2"/>
      <c r="R25" s="2"/>
    </row>
    <row r="26" spans="1:18" ht="12" customHeight="1">
      <c r="A26" s="13">
        <v>20</v>
      </c>
      <c r="B26" s="13" t="s">
        <v>50</v>
      </c>
      <c r="C26" s="13" t="s">
        <v>51</v>
      </c>
      <c r="D26" s="13">
        <v>77475</v>
      </c>
      <c r="E26" s="11">
        <f t="shared" si="6"/>
        <v>77820</v>
      </c>
      <c r="F26" s="12">
        <v>5021100115137</v>
      </c>
      <c r="G26" s="11">
        <v>23</v>
      </c>
      <c r="H26" s="16">
        <f>23*20</f>
        <v>460</v>
      </c>
      <c r="I26" s="11">
        <v>3560</v>
      </c>
      <c r="J26" s="11">
        <f t="shared" si="7"/>
        <v>71200</v>
      </c>
      <c r="K26" s="11">
        <v>154</v>
      </c>
      <c r="L26" s="11">
        <f t="shared" si="8"/>
        <v>6160</v>
      </c>
      <c r="M26" s="11">
        <f t="shared" si="9"/>
        <v>77820</v>
      </c>
      <c r="N26" s="10">
        <f t="shared" si="10"/>
        <v>75397</v>
      </c>
      <c r="Q26" s="2"/>
      <c r="R26" s="2"/>
    </row>
    <row r="27" spans="1:14" ht="12" customHeight="1">
      <c r="A27" s="13">
        <v>21</v>
      </c>
      <c r="B27" s="13" t="s">
        <v>56</v>
      </c>
      <c r="C27" s="13" t="s">
        <v>57</v>
      </c>
      <c r="D27" s="13">
        <v>13515</v>
      </c>
      <c r="E27" s="11">
        <f t="shared" si="6"/>
        <v>14040</v>
      </c>
      <c r="F27" s="12">
        <v>5021100115140</v>
      </c>
      <c r="G27" s="11">
        <v>35</v>
      </c>
      <c r="H27" s="16">
        <f>35*20</f>
        <v>700</v>
      </c>
      <c r="I27" s="11">
        <v>567</v>
      </c>
      <c r="J27" s="11">
        <f t="shared" si="7"/>
        <v>11340</v>
      </c>
      <c r="K27" s="11">
        <v>50</v>
      </c>
      <c r="L27" s="11">
        <f t="shared" si="8"/>
        <v>2000</v>
      </c>
      <c r="M27" s="11">
        <f t="shared" si="9"/>
        <v>14040</v>
      </c>
      <c r="N27" s="10">
        <f t="shared" si="10"/>
        <v>12692</v>
      </c>
    </row>
    <row r="28" spans="1:14" ht="12" customHeight="1">
      <c r="A28" s="13">
        <v>22</v>
      </c>
      <c r="B28" s="13" t="s">
        <v>42</v>
      </c>
      <c r="C28" s="13" t="s">
        <v>43</v>
      </c>
      <c r="D28" s="13">
        <v>8865</v>
      </c>
      <c r="E28" s="11">
        <f t="shared" si="6"/>
        <v>9420</v>
      </c>
      <c r="F28" s="12">
        <v>5021100115133</v>
      </c>
      <c r="G28" s="11">
        <v>37</v>
      </c>
      <c r="H28" s="16">
        <f>37*20</f>
        <v>740</v>
      </c>
      <c r="I28" s="11">
        <v>428</v>
      </c>
      <c r="J28" s="11">
        <f t="shared" si="7"/>
        <v>8560</v>
      </c>
      <c r="K28" s="11">
        <v>3</v>
      </c>
      <c r="L28" s="11">
        <f t="shared" si="8"/>
        <v>120</v>
      </c>
      <c r="M28" s="11">
        <f t="shared" si="9"/>
        <v>9420</v>
      </c>
      <c r="N28" s="10">
        <f t="shared" si="10"/>
        <v>9768</v>
      </c>
    </row>
    <row r="29" spans="1:14" ht="12" customHeight="1">
      <c r="A29" s="13">
        <v>23</v>
      </c>
      <c r="B29" s="13" t="s">
        <v>60</v>
      </c>
      <c r="C29" s="13" t="s">
        <v>61</v>
      </c>
      <c r="D29" s="13">
        <v>3915</v>
      </c>
      <c r="E29" s="11">
        <f t="shared" si="6"/>
        <v>4680</v>
      </c>
      <c r="F29" s="12">
        <v>5021100115142</v>
      </c>
      <c r="G29" s="11">
        <v>51</v>
      </c>
      <c r="H29" s="16">
        <f>51*20</f>
        <v>1020</v>
      </c>
      <c r="I29" s="11">
        <v>183</v>
      </c>
      <c r="J29" s="11">
        <f t="shared" si="7"/>
        <v>3660</v>
      </c>
      <c r="K29" s="11">
        <v>0</v>
      </c>
      <c r="L29" s="11">
        <f t="shared" si="8"/>
        <v>0</v>
      </c>
      <c r="M29" s="11">
        <f t="shared" si="9"/>
        <v>4680</v>
      </c>
      <c r="N29" s="10">
        <f t="shared" si="10"/>
        <v>4914</v>
      </c>
    </row>
    <row r="30" spans="1:14" ht="12" customHeight="1">
      <c r="A30" s="13">
        <v>24</v>
      </c>
      <c r="B30" s="13" t="s">
        <v>52</v>
      </c>
      <c r="C30" s="13" t="s">
        <v>53</v>
      </c>
      <c r="D30" s="13">
        <v>11585</v>
      </c>
      <c r="E30" s="11">
        <f t="shared" si="6"/>
        <v>12380</v>
      </c>
      <c r="F30" s="12">
        <v>5021100115138</v>
      </c>
      <c r="G30" s="11">
        <v>53</v>
      </c>
      <c r="H30" s="16">
        <f>53*20</f>
        <v>1060</v>
      </c>
      <c r="I30" s="11">
        <v>552</v>
      </c>
      <c r="J30" s="11">
        <f t="shared" si="7"/>
        <v>11040</v>
      </c>
      <c r="K30" s="11">
        <v>7</v>
      </c>
      <c r="L30" s="11">
        <f t="shared" si="8"/>
        <v>280</v>
      </c>
      <c r="M30" s="11">
        <f t="shared" si="9"/>
        <v>12380</v>
      </c>
      <c r="N30" s="10">
        <f t="shared" si="10"/>
        <v>12712</v>
      </c>
    </row>
    <row r="31" spans="1:14" ht="12" customHeight="1">
      <c r="A31" s="13">
        <v>25</v>
      </c>
      <c r="B31" s="13" t="s">
        <v>32</v>
      </c>
      <c r="C31" s="13" t="s">
        <v>33</v>
      </c>
      <c r="D31" s="13">
        <v>12495</v>
      </c>
      <c r="E31" s="11">
        <f t="shared" si="6"/>
        <v>14040</v>
      </c>
      <c r="F31" s="12">
        <v>5021100115128</v>
      </c>
      <c r="G31" s="11">
        <v>103</v>
      </c>
      <c r="H31" s="16">
        <f>103*20</f>
        <v>2060</v>
      </c>
      <c r="I31" s="11">
        <v>419</v>
      </c>
      <c r="J31" s="11">
        <f t="shared" si="7"/>
        <v>8380</v>
      </c>
      <c r="K31" s="11">
        <v>90</v>
      </c>
      <c r="L31" s="11">
        <f t="shared" si="8"/>
        <v>3600</v>
      </c>
      <c r="M31" s="11">
        <f t="shared" si="9"/>
        <v>14040</v>
      </c>
      <c r="N31" s="10">
        <f t="shared" si="10"/>
        <v>11052</v>
      </c>
    </row>
    <row r="32" spans="1:14" ht="12" customHeight="1">
      <c r="A32" s="13">
        <v>26</v>
      </c>
      <c r="B32" s="13" t="s">
        <v>44</v>
      </c>
      <c r="C32" s="13" t="s">
        <v>45</v>
      </c>
      <c r="D32" s="13">
        <v>8190</v>
      </c>
      <c r="E32" s="11">
        <f t="shared" si="6"/>
        <v>9960</v>
      </c>
      <c r="F32" s="12">
        <v>5021100115134</v>
      </c>
      <c r="G32" s="11">
        <v>118</v>
      </c>
      <c r="H32" s="16">
        <f>118*20</f>
        <v>2360</v>
      </c>
      <c r="I32" s="11">
        <v>378</v>
      </c>
      <c r="J32" s="11">
        <f t="shared" si="7"/>
        <v>7560</v>
      </c>
      <c r="K32" s="11">
        <v>1</v>
      </c>
      <c r="L32" s="11">
        <f t="shared" si="8"/>
        <v>40</v>
      </c>
      <c r="M32" s="11">
        <f t="shared" si="9"/>
        <v>9960</v>
      </c>
      <c r="N32" s="10">
        <f t="shared" si="10"/>
        <v>10417</v>
      </c>
    </row>
    <row r="33" spans="1:14" ht="12" customHeight="1">
      <c r="A33" s="13">
        <v>27</v>
      </c>
      <c r="B33" s="13" t="s">
        <v>54</v>
      </c>
      <c r="C33" s="13" t="s">
        <v>55</v>
      </c>
      <c r="D33" s="13">
        <v>12135</v>
      </c>
      <c r="E33" s="11">
        <f t="shared" si="6"/>
        <v>14400</v>
      </c>
      <c r="F33" s="12">
        <v>5021100115139</v>
      </c>
      <c r="G33" s="11">
        <v>151</v>
      </c>
      <c r="H33" s="16">
        <f>151*20</f>
        <v>3020</v>
      </c>
      <c r="I33" s="11">
        <v>565</v>
      </c>
      <c r="J33" s="11">
        <f t="shared" si="7"/>
        <v>11300</v>
      </c>
      <c r="K33" s="11">
        <v>2</v>
      </c>
      <c r="L33" s="11">
        <f t="shared" si="8"/>
        <v>80</v>
      </c>
      <c r="M33" s="11">
        <f t="shared" si="9"/>
        <v>14400</v>
      </c>
      <c r="N33" s="10">
        <f t="shared" si="10"/>
        <v>15038</v>
      </c>
    </row>
    <row r="34" spans="1:14" ht="12" customHeight="1">
      <c r="A34" s="13">
        <v>28</v>
      </c>
      <c r="B34" s="13" t="s">
        <v>34</v>
      </c>
      <c r="C34" s="13" t="s">
        <v>35</v>
      </c>
      <c r="D34" s="13">
        <v>10405</v>
      </c>
      <c r="E34" s="11">
        <f t="shared" si="6"/>
        <v>12880</v>
      </c>
      <c r="F34" s="12">
        <v>5021100115129</v>
      </c>
      <c r="G34" s="11">
        <v>165</v>
      </c>
      <c r="H34" s="16">
        <f>165*20</f>
        <v>3300</v>
      </c>
      <c r="I34" s="11">
        <v>407</v>
      </c>
      <c r="J34" s="11">
        <f t="shared" si="7"/>
        <v>8140</v>
      </c>
      <c r="K34" s="11">
        <v>36</v>
      </c>
      <c r="L34" s="11">
        <f t="shared" si="8"/>
        <v>1440</v>
      </c>
      <c r="M34" s="11">
        <f t="shared" si="9"/>
        <v>12880</v>
      </c>
      <c r="N34" s="10">
        <f t="shared" si="10"/>
        <v>12048</v>
      </c>
    </row>
    <row r="65536" spans="7:11" ht="12" customHeight="1">
      <c r="G65536" s="6">
        <f>SUM(G6:G65535)</f>
        <v>800</v>
      </c>
      <c r="I65536" s="6">
        <f>SUM(I6:I65535)</f>
        <v>10308</v>
      </c>
      <c r="K65536" s="6">
        <f>SUM(K6:K65535)</f>
        <v>780</v>
      </c>
    </row>
  </sheetData>
  <printOptions/>
  <pageMargins left="0.75" right="0.75" top="1" bottom="1" header="0.5" footer="0.5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Bsnl</dc:creator>
  <cp:keywords/>
  <dc:description/>
  <cp:lastModifiedBy>BSNL</cp:lastModifiedBy>
  <cp:lastPrinted>2011-02-25T10:50:51Z</cp:lastPrinted>
  <dcterms:created xsi:type="dcterms:W3CDTF">2011-02-25T06:01:40Z</dcterms:created>
  <dcterms:modified xsi:type="dcterms:W3CDTF">2011-02-25T11:07:48Z</dcterms:modified>
  <cp:category/>
  <cp:version/>
  <cp:contentType/>
  <cp:contentStatus/>
</cp:coreProperties>
</file>